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EC1A0479-63E2-4CD3-85DD-8C71D577076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1 MAR 23 " sheetId="3" r:id="rId1"/>
  </sheets>
  <externalReferences>
    <externalReference r:id="rId2"/>
  </externalReferences>
  <definedNames>
    <definedName name="_xlnm.Print_Area" localSheetId="0">'11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<sst xmlns="http://schemas.openxmlformats.org/spreadsheetml/2006/main" count="141" uniqueCount="108">
  <si>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</si>
  <si>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</si>
  <si>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</si>
  <si>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</si>
  <si>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</si>
  <si>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</si>
  <si>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</si>
  <si>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</si>
  <si>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</si>
  <si>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</si>
  <si>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</si>
  <si>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</si>
  <si>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</si>
  <si>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</si>
  <si>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</si>
  <si>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</si>
  <si>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</si>
  <si>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</si>
  <si>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</si>
  <si>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</si>
  <si>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</si>
  <si>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</si>
  <si>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</si>
  <si>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</si>
  <si>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</si>
  <si>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</si>
  <si>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</si>
  <si>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</si>
  <si>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</si>
  <si>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</si>
  <si>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</si>
  <si>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</si>
  <si>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</si>
  <si>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</si>
  <si>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</si>
  <si>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</si>
  <si>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</si>
  <si>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</si>
  <si>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</si>
  <si>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</si>
  <si>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</si>
  <si>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</si>
  <si>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</si>
  <si>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</si>
  <si>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</si>
  <si>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</si>
  <si>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</si>
  <si>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</si>
  <si>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</si>
  <si>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</si>
  <si>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</si>
  <si>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</si>
  <si>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</si>
  <si>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</si>
  <si>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</si>
  <si>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</si>
  <si>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</si>
  <si>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</si>
  <si>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</si>
  <si>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</si>
  <si>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</si>
  <si>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</si>
  <si>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</si>
  <si>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</si>
  <si>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</si>
  <si>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</si>
  <si>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</si>
  <si>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</si>
  <si>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</si>
  <si>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</si>
  <si>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</si>
  <si>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</si>
  <si>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</si>
  <si>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</si>
  <si>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</si>
  <si>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</si>
  <si>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</si>
  <si>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</si>
  <si>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</si>
  <si>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</si>
  <si>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</si>
  <si>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</si>
  <si>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</si>
  <si>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</si>
  <si>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</si>
  <si>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</si>
  <si>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</si>
  <si>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</si>
  <si>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</si>
  <si>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</si>
  <si>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</si>
  <si>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</si>
  <si>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</si>
  <si>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</si>
  <si>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</si>
  <si>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</si>
  <si>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</si>
  <si>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</si>
  <si>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</si>
  <si>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</si>
  <si>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</si>
  <si>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</si>
  <si>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</si>
  <si>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</si>
  <si>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</si>
  <si>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</si>
  <si>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DOSSA ET BOKO</t>
  </si>
  <si>
    <t>BOKO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</si>
</sst>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'11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'!$B$9:$B$32</c:f>
              <c:numCache>
                <c:formatCode>General</c:formatCode>
                <c:ptCount val="24"/>
                <c:pt idx="0">
                  <c:v>93.32</c:v>
                </c:pt>
                <c:pt idx="1">
                  <c:v>86.36</c:v>
                </c:pt>
                <c:pt idx="2">
                  <c:v>82.960000000000008</c:v>
                </c:pt>
                <c:pt idx="3">
                  <c:v>73.930000000000007</c:v>
                </c:pt>
                <c:pt idx="4">
                  <c:v>77.789999999999992</c:v>
                </c:pt>
                <c:pt idx="5">
                  <c:v>55.4</c:v>
                </c:pt>
                <c:pt idx="6">
                  <c:v>31.1</c:v>
                </c:pt>
                <c:pt idx="7">
                  <c:v>42.269999999999996</c:v>
                </c:pt>
                <c:pt idx="8">
                  <c:v>55.58</c:v>
                </c:pt>
                <c:pt idx="9">
                  <c:v>55.36</c:v>
                </c:pt>
                <c:pt idx="10">
                  <c:v>79.47</c:v>
                </c:pt>
                <c:pt idx="11">
                  <c:v>83.19</c:v>
                </c:pt>
                <c:pt idx="12">
                  <c:v>81.13</c:v>
                </c:pt>
                <c:pt idx="13">
                  <c:v>65.25</c:v>
                </c:pt>
                <c:pt idx="14">
                  <c:v>69.45</c:v>
                </c:pt>
                <c:pt idx="15">
                  <c:v>59.15</c:v>
                </c:pt>
                <c:pt idx="16">
                  <c:v>67.86</c:v>
                </c:pt>
                <c:pt idx="17">
                  <c:v>80.5</c:v>
                </c:pt>
                <c:pt idx="18">
                  <c:v>101.19</c:v>
                </c:pt>
                <c:pt idx="19">
                  <c:v>94.710000000000008</c:v>
                </c:pt>
                <c:pt idx="20">
                  <c:v>96.14</c:v>
                </c:pt>
                <c:pt idx="21">
                  <c:v>93.990000000000009</c:v>
                </c:pt>
                <c:pt idx="22">
                  <c:v>93.8</c:v>
                </c:pt>
                <c:pt idx="23">
                  <c:v>90.02000000000001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'11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'!$C$9:$C$32</c:f>
              <c:numCache>
                <c:formatCode>General</c:formatCode>
                <c:ptCount val="24"/>
                <c:pt idx="0">
                  <c:v>40.71219800073888</c:v>
                </c:pt>
                <c:pt idx="1">
                  <c:v>39.244813332071772</c:v>
                </c:pt>
                <c:pt idx="2">
                  <c:v>36.187467691323818</c:v>
                </c:pt>
                <c:pt idx="3">
                  <c:v>37.028440034747412</c:v>
                </c:pt>
                <c:pt idx="4">
                  <c:v>38.853616022439461</c:v>
                </c:pt>
                <c:pt idx="5">
                  <c:v>39.839511879407773</c:v>
                </c:pt>
                <c:pt idx="6">
                  <c:v>34.464251195812125</c:v>
                </c:pt>
                <c:pt idx="7">
                  <c:v>36.535466427178726</c:v>
                </c:pt>
                <c:pt idx="8">
                  <c:v>36.056593774754077</c:v>
                </c:pt>
                <c:pt idx="9">
                  <c:v>35.716824944248515</c:v>
                </c:pt>
                <c:pt idx="10">
                  <c:v>33.5183662586022</c:v>
                </c:pt>
                <c:pt idx="11">
                  <c:v>33.995015082543063</c:v>
                </c:pt>
                <c:pt idx="12">
                  <c:v>33.673907939103408</c:v>
                </c:pt>
                <c:pt idx="13">
                  <c:v>23.017718775762056</c:v>
                </c:pt>
                <c:pt idx="14">
                  <c:v>30.062715345500418</c:v>
                </c:pt>
                <c:pt idx="15">
                  <c:v>32.585174593650692</c:v>
                </c:pt>
                <c:pt idx="16">
                  <c:v>36.932813882882776</c:v>
                </c:pt>
                <c:pt idx="17">
                  <c:v>39.591275064909205</c:v>
                </c:pt>
                <c:pt idx="18">
                  <c:v>49.39021413251519</c:v>
                </c:pt>
                <c:pt idx="19">
                  <c:v>47.282390844938952</c:v>
                </c:pt>
                <c:pt idx="20">
                  <c:v>46.031293913818921</c:v>
                </c:pt>
                <c:pt idx="21">
                  <c:v>40.955351127332484</c:v>
                </c:pt>
                <c:pt idx="22">
                  <c:v>38.539400729552426</c:v>
                </c:pt>
                <c:pt idx="23">
                  <c:v>36.05430611891844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'11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'!$D$9:$D$32</c:f>
              <c:numCache>
                <c:formatCode>0.00</c:formatCode>
                <c:ptCount val="24"/>
                <c:pt idx="0">
                  <c:v>66.216241678021788</c:v>
                </c:pt>
                <c:pt idx="1">
                  <c:v>60.915404368812389</c:v>
                </c:pt>
                <c:pt idx="2">
                  <c:v>60.676337532333577</c:v>
                </c:pt>
                <c:pt idx="3">
                  <c:v>51.050053863378139</c:v>
                </c:pt>
                <c:pt idx="4">
                  <c:v>52.891291468532955</c:v>
                </c:pt>
                <c:pt idx="5">
                  <c:v>30.166840436413594</c:v>
                </c:pt>
                <c:pt idx="6">
                  <c:v>11.923509729044667</c:v>
                </c:pt>
                <c:pt idx="7">
                  <c:v>20.712949115230117</c:v>
                </c:pt>
                <c:pt idx="8">
                  <c:v>34.113520827745646</c:v>
                </c:pt>
                <c:pt idx="9">
                  <c:v>34.250927173752729</c:v>
                </c:pt>
                <c:pt idx="10">
                  <c:v>60.283622810646108</c:v>
                </c:pt>
                <c:pt idx="11">
                  <c:v>63.390867199246856</c:v>
                </c:pt>
                <c:pt idx="12">
                  <c:v>61.731764456271236</c:v>
                </c:pt>
                <c:pt idx="13">
                  <c:v>56.946373531019702</c:v>
                </c:pt>
                <c:pt idx="14">
                  <c:v>53.862570967188375</c:v>
                </c:pt>
                <c:pt idx="15">
                  <c:v>41.019674482548666</c:v>
                </c:pt>
                <c:pt idx="16">
                  <c:v>45.262490927908587</c:v>
                </c:pt>
                <c:pt idx="17">
                  <c:v>55.222752471766455</c:v>
                </c:pt>
                <c:pt idx="18">
                  <c:v>65.472966326946334</c:v>
                </c:pt>
                <c:pt idx="19">
                  <c:v>61.256733361474033</c:v>
                </c:pt>
                <c:pt idx="20">
                  <c:v>63.896114725842651</c:v>
                </c:pt>
                <c:pt idx="21">
                  <c:v>66.921446843209424</c:v>
                </c:pt>
                <c:pt idx="22">
                  <c:v>69.144317577154723</c:v>
                </c:pt>
                <c:pt idx="23">
                  <c:v>67.953280646132939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'11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'!$E$9:$E$32</c:f>
              <c:numCache>
                <c:formatCode>0.00</c:formatCode>
                <c:ptCount val="24"/>
                <c:pt idx="0">
                  <c:v>-13.608439678760648</c:v>
                </c:pt>
                <c:pt idx="1">
                  <c:v>-13.800217700884163</c:v>
                </c:pt>
                <c:pt idx="2">
                  <c:v>-13.903805223657402</c:v>
                </c:pt>
                <c:pt idx="3">
                  <c:v>-14.148493898125539</c:v>
                </c:pt>
                <c:pt idx="4">
                  <c:v>-13.954907490972436</c:v>
                </c:pt>
                <c:pt idx="5">
                  <c:v>-14.606352315821399</c:v>
                </c:pt>
                <c:pt idx="6">
                  <c:v>-15.2877609248568</c:v>
                </c:pt>
                <c:pt idx="7">
                  <c:v>-14.97841554240887</c:v>
                </c:pt>
                <c:pt idx="8">
                  <c:v>-14.590114602499741</c:v>
                </c:pt>
                <c:pt idx="9">
                  <c:v>-14.60775211800126</c:v>
                </c:pt>
                <c:pt idx="10">
                  <c:v>-14.331989069248324</c:v>
                </c:pt>
                <c:pt idx="11">
                  <c:v>-14.195882281789926</c:v>
                </c:pt>
                <c:pt idx="12">
                  <c:v>-14.275672395374647</c:v>
                </c:pt>
                <c:pt idx="13">
                  <c:v>-14.714092306781771</c:v>
                </c:pt>
                <c:pt idx="14">
                  <c:v>-14.475286312688786</c:v>
                </c:pt>
                <c:pt idx="15">
                  <c:v>-14.454849076199372</c:v>
                </c:pt>
                <c:pt idx="16">
                  <c:v>-14.335304810791376</c:v>
                </c:pt>
                <c:pt idx="17">
                  <c:v>-14.314027536675672</c:v>
                </c:pt>
                <c:pt idx="18">
                  <c:v>-13.673180459461525</c:v>
                </c:pt>
                <c:pt idx="19">
                  <c:v>-13.82912420641299</c:v>
                </c:pt>
                <c:pt idx="20">
                  <c:v>-13.787408639661583</c:v>
                </c:pt>
                <c:pt idx="21">
                  <c:v>-13.886797970541897</c:v>
                </c:pt>
                <c:pt idx="22">
                  <c:v>-13.883718306707157</c:v>
                </c:pt>
                <c:pt idx="23">
                  <c:v>-13.987586765051367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'11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'!$Q$9:$Q$32</c:f>
              <c:numCache>
                <c:formatCode>0.00</c:formatCode>
                <c:ptCount val="24"/>
                <c:pt idx="0">
                  <c:v>20.079999999999998</c:v>
                </c:pt>
                <c:pt idx="1">
                  <c:v>20.079999999999998</c:v>
                </c:pt>
                <c:pt idx="2">
                  <c:v>20.079999999999998</c:v>
                </c:pt>
                <c:pt idx="3">
                  <c:v>20.079999999999998</c:v>
                </c:pt>
                <c:pt idx="4">
                  <c:v>19.989999999999998</c:v>
                </c:pt>
                <c:pt idx="5">
                  <c:v>19.989999999999998</c:v>
                </c:pt>
                <c:pt idx="6">
                  <c:v>19.989999999999998</c:v>
                </c:pt>
                <c:pt idx="7">
                  <c:v>19.989999999999998</c:v>
                </c:pt>
                <c:pt idx="8">
                  <c:v>19.989999999999998</c:v>
                </c:pt>
                <c:pt idx="9">
                  <c:v>19.989999999999998</c:v>
                </c:pt>
                <c:pt idx="10">
                  <c:v>19.989999999999998</c:v>
                </c:pt>
                <c:pt idx="11">
                  <c:v>19.96</c:v>
                </c:pt>
                <c:pt idx="12">
                  <c:v>19.96</c:v>
                </c:pt>
                <c:pt idx="13">
                  <c:v>19.96</c:v>
                </c:pt>
                <c:pt idx="14">
                  <c:v>19.96</c:v>
                </c:pt>
                <c:pt idx="15">
                  <c:v>19.96</c:v>
                </c:pt>
                <c:pt idx="16">
                  <c:v>19.96</c:v>
                </c:pt>
                <c:pt idx="17">
                  <c:v>19.96</c:v>
                </c:pt>
                <c:pt idx="18">
                  <c:v>19.96</c:v>
                </c:pt>
                <c:pt idx="19">
                  <c:v>19.96</c:v>
                </c:pt>
                <c:pt idx="20">
                  <c:v>19.96</c:v>
                </c:pt>
                <c:pt idx="21">
                  <c:v>19.96</c:v>
                </c:pt>
                <c:pt idx="22">
                  <c:v>19.96</c:v>
                </c:pt>
                <c:pt idx="23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'11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'11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'!$AK$9:$AK$32</c:f>
              <c:numCache>
                <c:formatCode>0.00</c:formatCode>
                <c:ptCount val="24"/>
                <c:pt idx="0">
                  <c:v>40.71219800073888</c:v>
                </c:pt>
                <c:pt idx="1">
                  <c:v>39.244813332071772</c:v>
                </c:pt>
                <c:pt idx="2">
                  <c:v>36.187467691323818</c:v>
                </c:pt>
                <c:pt idx="3">
                  <c:v>37.028440034747412</c:v>
                </c:pt>
                <c:pt idx="4">
                  <c:v>38.853616022439461</c:v>
                </c:pt>
                <c:pt idx="5">
                  <c:v>39.839511879407773</c:v>
                </c:pt>
                <c:pt idx="6">
                  <c:v>34.464251195812125</c:v>
                </c:pt>
                <c:pt idx="7">
                  <c:v>36.535466427178726</c:v>
                </c:pt>
                <c:pt idx="8">
                  <c:v>36.056593774754077</c:v>
                </c:pt>
                <c:pt idx="9">
                  <c:v>35.716824944248515</c:v>
                </c:pt>
                <c:pt idx="10">
                  <c:v>33.5183662586022</c:v>
                </c:pt>
                <c:pt idx="11">
                  <c:v>33.995015082543063</c:v>
                </c:pt>
                <c:pt idx="12">
                  <c:v>33.673907939103408</c:v>
                </c:pt>
                <c:pt idx="13">
                  <c:v>23.017718775762056</c:v>
                </c:pt>
                <c:pt idx="14">
                  <c:v>30.062715345500418</c:v>
                </c:pt>
                <c:pt idx="15">
                  <c:v>32.585174593650692</c:v>
                </c:pt>
                <c:pt idx="16">
                  <c:v>36.932813882882776</c:v>
                </c:pt>
                <c:pt idx="17">
                  <c:v>39.591275064909205</c:v>
                </c:pt>
                <c:pt idx="18">
                  <c:v>49.39021413251519</c:v>
                </c:pt>
                <c:pt idx="19">
                  <c:v>47.282390844938952</c:v>
                </c:pt>
                <c:pt idx="20">
                  <c:v>46.031293913818921</c:v>
                </c:pt>
                <c:pt idx="21">
                  <c:v>40.955351127332484</c:v>
                </c:pt>
                <c:pt idx="22">
                  <c:v>38.539400729552426</c:v>
                </c:pt>
                <c:pt idx="23">
                  <c:v>36.05430611891844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'11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'!$AM$9:$AM$32</c:f>
              <c:numCache>
                <c:formatCode>0.00</c:formatCode>
                <c:ptCount val="24"/>
                <c:pt idx="0">
                  <c:v>170.43624167802179</c:v>
                </c:pt>
                <c:pt idx="1">
                  <c:v>165.24540436881239</c:v>
                </c:pt>
                <c:pt idx="2">
                  <c:v>164.70633753233358</c:v>
                </c:pt>
                <c:pt idx="3">
                  <c:v>155.37005386337813</c:v>
                </c:pt>
                <c:pt idx="4">
                  <c:v>157.14129146853296</c:v>
                </c:pt>
                <c:pt idx="5">
                  <c:v>134.46684043641361</c:v>
                </c:pt>
                <c:pt idx="6">
                  <c:v>116.18350972904466</c:v>
                </c:pt>
                <c:pt idx="7">
                  <c:v>124.85294911523012</c:v>
                </c:pt>
                <c:pt idx="8">
                  <c:v>138.81352082774563</c:v>
                </c:pt>
                <c:pt idx="9">
                  <c:v>138.54092717375272</c:v>
                </c:pt>
                <c:pt idx="10">
                  <c:v>150.31362281064611</c:v>
                </c:pt>
                <c:pt idx="11">
                  <c:v>153.52086719924685</c:v>
                </c:pt>
                <c:pt idx="12">
                  <c:v>151.07176445627124</c:v>
                </c:pt>
                <c:pt idx="13">
                  <c:v>146.5063735310197</c:v>
                </c:pt>
                <c:pt idx="14">
                  <c:v>147.75257096718838</c:v>
                </c:pt>
                <c:pt idx="15">
                  <c:v>145.93967448254867</c:v>
                </c:pt>
                <c:pt idx="16">
                  <c:v>145.74249092790859</c:v>
                </c:pt>
                <c:pt idx="17">
                  <c:v>143.82275247176645</c:v>
                </c:pt>
                <c:pt idx="18">
                  <c:v>156.27296632694635</c:v>
                </c:pt>
                <c:pt idx="19">
                  <c:v>152.96673336147404</c:v>
                </c:pt>
                <c:pt idx="20">
                  <c:v>155.66611472584265</c:v>
                </c:pt>
                <c:pt idx="21">
                  <c:v>157.29144684320943</c:v>
                </c:pt>
                <c:pt idx="22">
                  <c:v>159.81431757715472</c:v>
                </c:pt>
                <c:pt idx="23">
                  <c:v>158.69328064613293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'11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'!$F$9:$F$32</c:f>
              <c:numCache>
                <c:formatCode>General</c:formatCode>
                <c:ptCount val="24"/>
                <c:pt idx="0">
                  <c:v>237.79</c:v>
                </c:pt>
                <c:pt idx="1">
                  <c:v>234.59</c:v>
                </c:pt>
                <c:pt idx="2">
                  <c:v>231</c:v>
                </c:pt>
                <c:pt idx="3">
                  <c:v>222.7</c:v>
                </c:pt>
                <c:pt idx="4">
                  <c:v>215.45</c:v>
                </c:pt>
                <c:pt idx="5">
                  <c:v>215.07</c:v>
                </c:pt>
                <c:pt idx="6">
                  <c:v>154.34</c:v>
                </c:pt>
                <c:pt idx="7">
                  <c:v>178.51</c:v>
                </c:pt>
                <c:pt idx="8">
                  <c:v>176.06</c:v>
                </c:pt>
                <c:pt idx="9">
                  <c:v>164.35</c:v>
                </c:pt>
                <c:pt idx="10">
                  <c:v>157.54</c:v>
                </c:pt>
                <c:pt idx="11">
                  <c:v>156.59</c:v>
                </c:pt>
                <c:pt idx="12">
                  <c:v>133.76</c:v>
                </c:pt>
                <c:pt idx="13">
                  <c:v>140.74</c:v>
                </c:pt>
                <c:pt idx="14">
                  <c:v>147.87</c:v>
                </c:pt>
                <c:pt idx="15">
                  <c:v>186.77</c:v>
                </c:pt>
                <c:pt idx="16">
                  <c:v>192.51</c:v>
                </c:pt>
                <c:pt idx="17">
                  <c:v>188.86</c:v>
                </c:pt>
                <c:pt idx="18">
                  <c:v>224.65</c:v>
                </c:pt>
                <c:pt idx="19">
                  <c:v>224.74</c:v>
                </c:pt>
                <c:pt idx="20">
                  <c:v>236.87</c:v>
                </c:pt>
                <c:pt idx="21">
                  <c:v>238.81</c:v>
                </c:pt>
                <c:pt idx="22">
                  <c:v>227.55</c:v>
                </c:pt>
                <c:pt idx="23">
                  <c:v>214.48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'11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'!$G$9:$G$32</c:f>
              <c:numCache>
                <c:formatCode>0.00</c:formatCode>
                <c:ptCount val="24"/>
                <c:pt idx="0">
                  <c:v>154.00351306231011</c:v>
                </c:pt>
                <c:pt idx="1">
                  <c:v>150.64362627040342</c:v>
                </c:pt>
                <c:pt idx="2">
                  <c:v>146.75187400422928</c:v>
                </c:pt>
                <c:pt idx="3">
                  <c:v>142.25166908741011</c:v>
                </c:pt>
                <c:pt idx="4">
                  <c:v>136.50575307911328</c:v>
                </c:pt>
                <c:pt idx="5">
                  <c:v>131.81101782732833</c:v>
                </c:pt>
                <c:pt idx="6">
                  <c:v>83.766779133196053</c:v>
                </c:pt>
                <c:pt idx="7">
                  <c:v>112.81936248389107</c:v>
                </c:pt>
                <c:pt idx="8">
                  <c:v>118.21761386912797</c:v>
                </c:pt>
                <c:pt idx="9">
                  <c:v>110.54335400159968</c:v>
                </c:pt>
                <c:pt idx="10">
                  <c:v>96.27502461216794</c:v>
                </c:pt>
                <c:pt idx="11">
                  <c:v>96.980504096598011</c:v>
                </c:pt>
                <c:pt idx="12">
                  <c:v>78.600591963787522</c:v>
                </c:pt>
                <c:pt idx="13">
                  <c:v>86.519577805605735</c:v>
                </c:pt>
                <c:pt idx="14">
                  <c:v>78.677541370677943</c:v>
                </c:pt>
                <c:pt idx="15">
                  <c:v>114.55006881478408</c:v>
                </c:pt>
                <c:pt idx="16">
                  <c:v>99.388493126202917</c:v>
                </c:pt>
                <c:pt idx="17">
                  <c:v>100.00860602666299</c:v>
                </c:pt>
                <c:pt idx="18">
                  <c:v>122.27988215853175</c:v>
                </c:pt>
                <c:pt idx="19">
                  <c:v>123.37394905339305</c:v>
                </c:pt>
                <c:pt idx="20">
                  <c:v>132.44164607269261</c:v>
                </c:pt>
                <c:pt idx="21">
                  <c:v>132.3945689774016</c:v>
                </c:pt>
                <c:pt idx="22">
                  <c:v>126.7062671916822</c:v>
                </c:pt>
                <c:pt idx="23">
                  <c:v>118.82594267333857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'11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'!$H$9:$H$32</c:f>
              <c:numCache>
                <c:formatCode>0.00</c:formatCode>
                <c:ptCount val="24"/>
                <c:pt idx="0">
                  <c:v>73.1696002977978</c:v>
                </c:pt>
                <c:pt idx="1">
                  <c:v>73.47654545188901</c:v>
                </c:pt>
                <c:pt idx="2">
                  <c:v>73.870256669892427</c:v>
                </c:pt>
                <c:pt idx="3">
                  <c:v>70.426897338840448</c:v>
                </c:pt>
                <c:pt idx="4">
                  <c:v>69.118510881367712</c:v>
                </c:pt>
                <c:pt idx="5">
                  <c:v>73.375267022319989</c:v>
                </c:pt>
                <c:pt idx="6">
                  <c:v>63.009734396457397</c:v>
                </c:pt>
                <c:pt idx="7">
                  <c:v>56.579448249033554</c:v>
                </c:pt>
                <c:pt idx="8">
                  <c:v>47.777413972217843</c:v>
                </c:pt>
                <c:pt idx="9">
                  <c:v>43.714694275669586</c:v>
                </c:pt>
                <c:pt idx="10">
                  <c:v>50.910447786610277</c:v>
                </c:pt>
                <c:pt idx="11">
                  <c:v>49.250028377676145</c:v>
                </c:pt>
                <c:pt idx="12">
                  <c:v>46.007939565441227</c:v>
                </c:pt>
                <c:pt idx="13">
                  <c:v>44.495544328701655</c:v>
                </c:pt>
                <c:pt idx="14">
                  <c:v>59.354342708612727</c:v>
                </c:pt>
                <c:pt idx="15">
                  <c:v>61.797764611362361</c:v>
                </c:pt>
                <c:pt idx="16">
                  <c:v>82.984715870318382</c:v>
                </c:pt>
                <c:pt idx="17">
                  <c:v>78.720302878788573</c:v>
                </c:pt>
                <c:pt idx="18">
                  <c:v>90.539689941434332</c:v>
                </c:pt>
                <c:pt idx="19">
                  <c:v>89.587682437169391</c:v>
                </c:pt>
                <c:pt idx="20">
                  <c:v>92.281389618230676</c:v>
                </c:pt>
                <c:pt idx="21">
                  <c:v>94.118368350590231</c:v>
                </c:pt>
                <c:pt idx="22">
                  <c:v>88.934645818775294</c:v>
                </c:pt>
                <c:pt idx="23">
                  <c:v>84.202484862873334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'11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'!$I$9:$I$32</c:f>
              <c:numCache>
                <c:formatCode>0.00</c:formatCode>
                <c:ptCount val="24"/>
                <c:pt idx="0">
                  <c:v>10.616886639892051</c:v>
                </c:pt>
                <c:pt idx="1">
                  <c:v>10.469828277707542</c:v>
                </c:pt>
                <c:pt idx="2">
                  <c:v>10.377869325878216</c:v>
                </c:pt>
                <c:pt idx="3">
                  <c:v>10.021433573749455</c:v>
                </c:pt>
                <c:pt idx="4">
                  <c:v>9.8257360395190076</c:v>
                </c:pt>
                <c:pt idx="5">
                  <c:v>9.8837151503516925</c:v>
                </c:pt>
                <c:pt idx="6">
                  <c:v>7.5634864703465636</c:v>
                </c:pt>
                <c:pt idx="7">
                  <c:v>9.1111892670753623</c:v>
                </c:pt>
                <c:pt idx="8">
                  <c:v>10.064972158654202</c:v>
                </c:pt>
                <c:pt idx="9">
                  <c:v>10.091951722730728</c:v>
                </c:pt>
                <c:pt idx="10">
                  <c:v>10.354527601221692</c:v>
                </c:pt>
                <c:pt idx="11">
                  <c:v>10.359467525725821</c:v>
                </c:pt>
                <c:pt idx="12">
                  <c:v>9.1514684707712508</c:v>
                </c:pt>
                <c:pt idx="13">
                  <c:v>9.7248778656926351</c:v>
                </c:pt>
                <c:pt idx="14">
                  <c:v>9.8381159207093294</c:v>
                </c:pt>
                <c:pt idx="15">
                  <c:v>10.422166573853504</c:v>
                </c:pt>
                <c:pt idx="16">
                  <c:v>10.136791003478722</c:v>
                </c:pt>
                <c:pt idx="17">
                  <c:v>10.131091094548454</c:v>
                </c:pt>
                <c:pt idx="18">
                  <c:v>11.83042790003387</c:v>
                </c:pt>
                <c:pt idx="19">
                  <c:v>11.778368509437515</c:v>
                </c:pt>
                <c:pt idx="20">
                  <c:v>12.146964309076653</c:v>
                </c:pt>
                <c:pt idx="21">
                  <c:v>12.29706267200814</c:v>
                </c:pt>
                <c:pt idx="22">
                  <c:v>11.909086989542489</c:v>
                </c:pt>
                <c:pt idx="23">
                  <c:v>11.451572463788098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'11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'!$AD$9:$AD$32</c:f>
              <c:numCache>
                <c:formatCode>0.00</c:formatCode>
                <c:ptCount val="24"/>
                <c:pt idx="0">
                  <c:v>37.020000000000003</c:v>
                </c:pt>
                <c:pt idx="1">
                  <c:v>36.35</c:v>
                </c:pt>
                <c:pt idx="2">
                  <c:v>37.520000000000003</c:v>
                </c:pt>
                <c:pt idx="3">
                  <c:v>36.44</c:v>
                </c:pt>
                <c:pt idx="4">
                  <c:v>38.54</c:v>
                </c:pt>
                <c:pt idx="5">
                  <c:v>39.42</c:v>
                </c:pt>
                <c:pt idx="6">
                  <c:v>38.43</c:v>
                </c:pt>
                <c:pt idx="7">
                  <c:v>48.74</c:v>
                </c:pt>
                <c:pt idx="8">
                  <c:v>60.85</c:v>
                </c:pt>
                <c:pt idx="9">
                  <c:v>58.97</c:v>
                </c:pt>
                <c:pt idx="10">
                  <c:v>75.52</c:v>
                </c:pt>
                <c:pt idx="11">
                  <c:v>79.89</c:v>
                </c:pt>
                <c:pt idx="12">
                  <c:v>75.77</c:v>
                </c:pt>
                <c:pt idx="13">
                  <c:v>77.75</c:v>
                </c:pt>
                <c:pt idx="14">
                  <c:v>74.78</c:v>
                </c:pt>
                <c:pt idx="15">
                  <c:v>60.12</c:v>
                </c:pt>
                <c:pt idx="16">
                  <c:v>63.07</c:v>
                </c:pt>
                <c:pt idx="17">
                  <c:v>71.62</c:v>
                </c:pt>
                <c:pt idx="18">
                  <c:v>81.42</c:v>
                </c:pt>
                <c:pt idx="19">
                  <c:v>79.959999999999994</c:v>
                </c:pt>
                <c:pt idx="20">
                  <c:v>77.53</c:v>
                </c:pt>
                <c:pt idx="21">
                  <c:v>79.540000000000006</c:v>
                </c:pt>
                <c:pt idx="22">
                  <c:v>80.59</c:v>
                </c:pt>
                <c:pt idx="23">
                  <c:v>81.62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'11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'11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MAR 23 '!$AJ$9:$AJ$32</c:f>
              <c:numCache>
                <c:formatCode>0.00</c:formatCode>
                <c:ptCount val="24"/>
                <c:pt idx="0">
                  <c:v>191.02351306231012</c:v>
                </c:pt>
                <c:pt idx="1">
                  <c:v>186.99362627040341</c:v>
                </c:pt>
                <c:pt idx="2">
                  <c:v>184.27187400422929</c:v>
                </c:pt>
                <c:pt idx="3">
                  <c:v>178.69166908741011</c:v>
                </c:pt>
                <c:pt idx="4">
                  <c:v>175.04575307911327</c:v>
                </c:pt>
                <c:pt idx="5">
                  <c:v>171.23101782732832</c:v>
                </c:pt>
                <c:pt idx="6">
                  <c:v>122.19677913319605</c:v>
                </c:pt>
                <c:pt idx="7">
                  <c:v>161.55936248389108</c:v>
                </c:pt>
                <c:pt idx="8">
                  <c:v>179.06761386912797</c:v>
                </c:pt>
                <c:pt idx="9">
                  <c:v>169.51335400159968</c:v>
                </c:pt>
                <c:pt idx="10">
                  <c:v>171.79502461216794</c:v>
                </c:pt>
                <c:pt idx="11">
                  <c:v>176.87050409659801</c:v>
                </c:pt>
                <c:pt idx="12">
                  <c:v>154.37059196378752</c:v>
                </c:pt>
                <c:pt idx="13">
                  <c:v>164.26957780560573</c:v>
                </c:pt>
                <c:pt idx="14">
                  <c:v>153.45754137067794</c:v>
                </c:pt>
                <c:pt idx="15">
                  <c:v>174.67006881478409</c:v>
                </c:pt>
                <c:pt idx="16">
                  <c:v>162.45849312620291</c:v>
                </c:pt>
                <c:pt idx="17">
                  <c:v>171.62860602666299</c:v>
                </c:pt>
                <c:pt idx="18">
                  <c:v>203.69988215853175</c:v>
                </c:pt>
                <c:pt idx="19">
                  <c:v>203.33394905339304</c:v>
                </c:pt>
                <c:pt idx="20">
                  <c:v>209.97164607269261</c:v>
                </c:pt>
                <c:pt idx="21">
                  <c:v>211.93456897740163</c:v>
                </c:pt>
                <c:pt idx="22">
                  <c:v>207.2962671916822</c:v>
                </c:pt>
                <c:pt idx="23">
                  <c:v>200.44594267333858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'11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MAR 23 '!$AL$9:$AL$32</c:f>
              <c:numCache>
                <c:formatCode>0.00</c:formatCode>
                <c:ptCount val="24"/>
                <c:pt idx="0">
                  <c:v>73.1696002977978</c:v>
                </c:pt>
                <c:pt idx="1">
                  <c:v>73.47654545188901</c:v>
                </c:pt>
                <c:pt idx="2">
                  <c:v>73.870256669892427</c:v>
                </c:pt>
                <c:pt idx="3">
                  <c:v>70.426897338840448</c:v>
                </c:pt>
                <c:pt idx="4">
                  <c:v>69.118510881367712</c:v>
                </c:pt>
                <c:pt idx="5">
                  <c:v>73.725267022319983</c:v>
                </c:pt>
                <c:pt idx="6">
                  <c:v>64.019734396457395</c:v>
                </c:pt>
                <c:pt idx="7">
                  <c:v>63.839448249033552</c:v>
                </c:pt>
                <c:pt idx="8">
                  <c:v>70.477413972217846</c:v>
                </c:pt>
                <c:pt idx="9">
                  <c:v>80.714694275669586</c:v>
                </c:pt>
                <c:pt idx="10">
                  <c:v>85.080447786610279</c:v>
                </c:pt>
                <c:pt idx="11">
                  <c:v>80.13002837767614</c:v>
                </c:pt>
                <c:pt idx="12">
                  <c:v>72.047939565441226</c:v>
                </c:pt>
                <c:pt idx="13">
                  <c:v>76.665544328701657</c:v>
                </c:pt>
                <c:pt idx="14">
                  <c:v>90.344342708612729</c:v>
                </c:pt>
                <c:pt idx="15">
                  <c:v>83.917764611362358</c:v>
                </c:pt>
                <c:pt idx="16">
                  <c:v>88.904715870318384</c:v>
                </c:pt>
                <c:pt idx="17">
                  <c:v>79.590302878788577</c:v>
                </c:pt>
                <c:pt idx="18">
                  <c:v>90.539689941434332</c:v>
                </c:pt>
                <c:pt idx="19">
                  <c:v>89.587682437169391</c:v>
                </c:pt>
                <c:pt idx="20">
                  <c:v>92.281389618230676</c:v>
                </c:pt>
                <c:pt idx="21">
                  <c:v>94.118368350590231</c:v>
                </c:pt>
                <c:pt idx="22">
                  <c:v>88.934645818775294</c:v>
                </c:pt>
                <c:pt idx="23">
                  <c:v>84.202484862873334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T7" zoomScale="85" zoomScaleNormal="85" zoomScaleSheetLayoutView="85" workbookViewId="0">
      <selection activeCell="F50" sqref="F5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44996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93.32</v>
      </c>
      <c r="C9" s="51">
        <f t="shared" ref="C9:C32" si="0">AK9-AE9</f>
        <v>40.71219800073888</v>
      </c>
      <c r="D9" s="52">
        <f t="shared" ref="D9:D32" si="1">AM9-Y9</f>
        <v>66.216241678021788</v>
      </c>
      <c r="E9" s="59">
        <f t="shared" ref="E9:E32" si="2">(AG9+AI9)-Q9</f>
        <v>-13.608439678760648</v>
      </c>
      <c r="F9" s="76">
        <v>237.79</v>
      </c>
      <c r="G9" s="52">
        <f t="shared" ref="G9:G32" si="3">AJ9-AD9</f>
        <v>154.00351306231011</v>
      </c>
      <c r="H9" s="52">
        <f t="shared" ref="H9:H32" si="4">AL9-X9</f>
        <v>73.1696002977978</v>
      </c>
      <c r="I9" s="53">
        <f t="shared" ref="I9:I32" si="5">(AH9+AF9)-P9</f>
        <v>10.616886639892051</v>
      </c>
      <c r="J9" s="58">
        <v>0</v>
      </c>
      <c r="K9" s="84">
        <v>20.079999999999998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20.079999999999998</v>
      </c>
      <c r="R9" s="91">
        <v>0</v>
      </c>
      <c r="S9" s="84">
        <v>0</v>
      </c>
      <c r="T9" s="84">
        <v>0</v>
      </c>
      <c r="U9" s="84">
        <v>40.94</v>
      </c>
      <c r="V9" s="68">
        <v>0</v>
      </c>
      <c r="W9" s="90">
        <v>63.28</v>
      </c>
      <c r="X9" s="94">
        <f>R9+T9+V9</f>
        <v>0</v>
      </c>
      <c r="Y9" s="95">
        <f>S9+U9+W9</f>
        <v>104.22</v>
      </c>
      <c r="Z9" s="91">
        <v>0</v>
      </c>
      <c r="AA9" s="84">
        <v>0</v>
      </c>
      <c r="AB9" s="84">
        <v>37.020000000000003</v>
      </c>
      <c r="AC9" s="84">
        <v>0</v>
      </c>
      <c r="AD9" s="96">
        <f>Z9+AB9</f>
        <v>37.020000000000003</v>
      </c>
      <c r="AE9" s="52">
        <f>AA9+AC9</f>
        <v>0</v>
      </c>
      <c r="AF9" s="116">
        <v>0.18086491935483867</v>
      </c>
      <c r="AG9" s="117">
        <v>0.38840053763440857</v>
      </c>
      <c r="AH9" s="54">
        <f t="shared" ref="AH9:AH32" si="6">(F9+P9+X9+AD9)-(AJ9+AL9+AF9)</f>
        <v>10.436021720537212</v>
      </c>
      <c r="AI9" s="63">
        <f t="shared" ref="AI9:AI32" si="7">(B9+Q9+Y9+AE9)-(AM9+AK9+AG9)</f>
        <v>6.0831597836049411</v>
      </c>
      <c r="AJ9" s="64">
        <v>191.02351306231012</v>
      </c>
      <c r="AK9" s="61">
        <v>40.71219800073888</v>
      </c>
      <c r="AL9" s="66">
        <v>73.1696002977978</v>
      </c>
      <c r="AM9" s="61">
        <v>170.43624167802179</v>
      </c>
      <c r="AS9" s="121"/>
      <c r="BA9" s="42"/>
      <c r="BB9" s="42"/>
    </row>
    <row r="10" spans="1:54" ht="15.75" x14ac:dyDescent="0.25">
      <c r="A10" s="25">
        <v>2</v>
      </c>
      <c r="B10" s="69">
        <v>86.36</v>
      </c>
      <c r="C10" s="51">
        <f t="shared" si="0"/>
        <v>39.244813332071772</v>
      </c>
      <c r="D10" s="52">
        <f t="shared" si="1"/>
        <v>60.915404368812389</v>
      </c>
      <c r="E10" s="59">
        <f t="shared" si="2"/>
        <v>-13.800217700884163</v>
      </c>
      <c r="F10" s="68">
        <v>234.59</v>
      </c>
      <c r="G10" s="52">
        <f t="shared" si="3"/>
        <v>150.64362627040342</v>
      </c>
      <c r="H10" s="52">
        <f t="shared" si="4"/>
        <v>73.47654545188901</v>
      </c>
      <c r="I10" s="53">
        <f t="shared" si="5"/>
        <v>10.469828277707542</v>
      </c>
      <c r="J10" s="58">
        <v>0</v>
      </c>
      <c r="K10" s="81">
        <v>20.079999999999998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20.079999999999998</v>
      </c>
      <c r="R10" s="91">
        <v>0</v>
      </c>
      <c r="S10" s="84">
        <v>0</v>
      </c>
      <c r="T10" s="84">
        <v>0</v>
      </c>
      <c r="U10" s="84">
        <v>41.18</v>
      </c>
      <c r="V10" s="84">
        <v>0</v>
      </c>
      <c r="W10" s="84">
        <v>63.15</v>
      </c>
      <c r="X10" s="94">
        <f t="shared" ref="X10:X32" si="10">R10+T10+V10</f>
        <v>0</v>
      </c>
      <c r="Y10" s="95">
        <f t="shared" ref="Y10:Y32" si="11">S10+U10+W10</f>
        <v>104.33</v>
      </c>
      <c r="Z10" s="91">
        <v>0</v>
      </c>
      <c r="AA10" s="84">
        <v>0</v>
      </c>
      <c r="AB10" s="84">
        <v>36.35</v>
      </c>
      <c r="AC10" s="84">
        <v>0</v>
      </c>
      <c r="AD10" s="96">
        <f t="shared" ref="AD10:AD32" si="12">Z10+AB10</f>
        <v>36.35</v>
      </c>
      <c r="AE10" s="52">
        <f t="shared" ref="AE10:AE32" si="13">AA10+AC10</f>
        <v>0</v>
      </c>
      <c r="AF10" s="118">
        <v>0.18086491935483867</v>
      </c>
      <c r="AG10" s="117">
        <v>0.38840053763440857</v>
      </c>
      <c r="AH10" s="54">
        <f t="shared" si="6"/>
        <v>10.288963358352703</v>
      </c>
      <c r="AI10" s="63">
        <f t="shared" si="7"/>
        <v>5.8913817614814263</v>
      </c>
      <c r="AJ10" s="64">
        <v>186.99362627040341</v>
      </c>
      <c r="AK10" s="61">
        <v>39.244813332071772</v>
      </c>
      <c r="AL10" s="66">
        <v>73.47654545188901</v>
      </c>
      <c r="AM10" s="61">
        <v>165.24540436881239</v>
      </c>
      <c r="AS10" s="121"/>
      <c r="BA10" s="42"/>
      <c r="BB10" s="42"/>
    </row>
    <row r="11" spans="1:54" ht="15" customHeight="1" x14ac:dyDescent="0.25">
      <c r="A11" s="25">
        <v>3</v>
      </c>
      <c r="B11" s="69">
        <v>82.960000000000008</v>
      </c>
      <c r="C11" s="51">
        <f t="shared" si="0"/>
        <v>36.187467691323818</v>
      </c>
      <c r="D11" s="52">
        <f t="shared" si="1"/>
        <v>60.676337532333577</v>
      </c>
      <c r="E11" s="59">
        <f t="shared" si="2"/>
        <v>-13.903805223657402</v>
      </c>
      <c r="F11" s="68">
        <v>231</v>
      </c>
      <c r="G11" s="52">
        <f t="shared" si="3"/>
        <v>146.75187400422928</v>
      </c>
      <c r="H11" s="52">
        <f t="shared" si="4"/>
        <v>73.870256669892427</v>
      </c>
      <c r="I11" s="53">
        <f t="shared" si="5"/>
        <v>10.377869325878216</v>
      </c>
      <c r="J11" s="58">
        <v>0</v>
      </c>
      <c r="K11" s="81">
        <v>20.079999999999998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20.079999999999998</v>
      </c>
      <c r="R11" s="91">
        <v>0</v>
      </c>
      <c r="S11" s="84">
        <v>0</v>
      </c>
      <c r="T11" s="84">
        <v>0</v>
      </c>
      <c r="U11" s="84">
        <v>41.13</v>
      </c>
      <c r="V11" s="84">
        <v>0</v>
      </c>
      <c r="W11" s="84">
        <v>62.9</v>
      </c>
      <c r="X11" s="94">
        <f t="shared" si="10"/>
        <v>0</v>
      </c>
      <c r="Y11" s="95">
        <f t="shared" si="11"/>
        <v>104.03</v>
      </c>
      <c r="Z11" s="91">
        <v>0</v>
      </c>
      <c r="AA11" s="84">
        <v>0</v>
      </c>
      <c r="AB11" s="84">
        <v>37.520000000000003</v>
      </c>
      <c r="AC11" s="84">
        <v>0</v>
      </c>
      <c r="AD11" s="96">
        <f t="shared" si="12"/>
        <v>37.520000000000003</v>
      </c>
      <c r="AE11" s="52">
        <f t="shared" si="13"/>
        <v>0</v>
      </c>
      <c r="AF11" s="118">
        <v>0.18086491935483867</v>
      </c>
      <c r="AG11" s="117">
        <v>0.38840053763440857</v>
      </c>
      <c r="AH11" s="54">
        <f t="shared" si="6"/>
        <v>10.197004406523376</v>
      </c>
      <c r="AI11" s="63">
        <f t="shared" si="7"/>
        <v>5.7877942387081873</v>
      </c>
      <c r="AJ11" s="64">
        <v>184.27187400422929</v>
      </c>
      <c r="AK11" s="61">
        <v>36.187467691323818</v>
      </c>
      <c r="AL11" s="66">
        <v>73.870256669892427</v>
      </c>
      <c r="AM11" s="61">
        <v>164.70633753233358</v>
      </c>
      <c r="AS11" s="121"/>
      <c r="BA11" s="42"/>
      <c r="BB11" s="42"/>
    </row>
    <row r="12" spans="1:54" ht="15" customHeight="1" x14ac:dyDescent="0.25">
      <c r="A12" s="25">
        <v>4</v>
      </c>
      <c r="B12" s="69">
        <v>73.930000000000007</v>
      </c>
      <c r="C12" s="51">
        <f t="shared" si="0"/>
        <v>37.028440034747412</v>
      </c>
      <c r="D12" s="52">
        <f t="shared" si="1"/>
        <v>51.050053863378139</v>
      </c>
      <c r="E12" s="59">
        <f t="shared" si="2"/>
        <v>-14.148493898125539</v>
      </c>
      <c r="F12" s="68">
        <v>222.7</v>
      </c>
      <c r="G12" s="52">
        <f t="shared" si="3"/>
        <v>142.25166908741011</v>
      </c>
      <c r="H12" s="52">
        <f t="shared" si="4"/>
        <v>70.426897338840448</v>
      </c>
      <c r="I12" s="53">
        <f t="shared" si="5"/>
        <v>10.021433573749455</v>
      </c>
      <c r="J12" s="58">
        <v>0</v>
      </c>
      <c r="K12" s="81">
        <v>20.079999999999998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20.079999999999998</v>
      </c>
      <c r="R12" s="91">
        <v>0</v>
      </c>
      <c r="S12" s="84">
        <v>0</v>
      </c>
      <c r="T12" s="84">
        <v>0</v>
      </c>
      <c r="U12" s="84">
        <v>40.79</v>
      </c>
      <c r="V12" s="84">
        <v>0</v>
      </c>
      <c r="W12" s="84">
        <v>63.53</v>
      </c>
      <c r="X12" s="94">
        <f t="shared" si="10"/>
        <v>0</v>
      </c>
      <c r="Y12" s="95">
        <f t="shared" si="11"/>
        <v>104.32</v>
      </c>
      <c r="Z12" s="91">
        <v>0</v>
      </c>
      <c r="AA12" s="84">
        <v>0</v>
      </c>
      <c r="AB12" s="84">
        <v>36.44</v>
      </c>
      <c r="AC12" s="84">
        <v>0</v>
      </c>
      <c r="AD12" s="96">
        <f t="shared" si="12"/>
        <v>36.44</v>
      </c>
      <c r="AE12" s="52">
        <f t="shared" si="13"/>
        <v>0</v>
      </c>
      <c r="AF12" s="118">
        <v>0.18086491935483867</v>
      </c>
      <c r="AG12" s="117">
        <v>0.38840053763440857</v>
      </c>
      <c r="AH12" s="54">
        <f t="shared" si="6"/>
        <v>9.840568654394616</v>
      </c>
      <c r="AI12" s="63">
        <f t="shared" si="7"/>
        <v>5.5431055642400509</v>
      </c>
      <c r="AJ12" s="64">
        <v>178.69166908741011</v>
      </c>
      <c r="AK12" s="61">
        <v>37.028440034747412</v>
      </c>
      <c r="AL12" s="66">
        <v>70.426897338840448</v>
      </c>
      <c r="AM12" s="61">
        <v>155.37005386337813</v>
      </c>
      <c r="AS12" s="121"/>
      <c r="BA12" s="42"/>
      <c r="BB12" s="42"/>
    </row>
    <row r="13" spans="1:54" ht="15.75" x14ac:dyDescent="0.25">
      <c r="A13" s="25">
        <v>5</v>
      </c>
      <c r="B13" s="69">
        <v>77.789999999999992</v>
      </c>
      <c r="C13" s="51">
        <f t="shared" si="0"/>
        <v>38.853616022439461</v>
      </c>
      <c r="D13" s="52">
        <f t="shared" si="1"/>
        <v>52.891291468532955</v>
      </c>
      <c r="E13" s="59">
        <f t="shared" si="2"/>
        <v>-13.954907490972436</v>
      </c>
      <c r="F13" s="68">
        <v>215.45</v>
      </c>
      <c r="G13" s="52">
        <f t="shared" si="3"/>
        <v>136.50575307911328</v>
      </c>
      <c r="H13" s="52">
        <f t="shared" si="4"/>
        <v>69.118510881367712</v>
      </c>
      <c r="I13" s="53">
        <f t="shared" si="5"/>
        <v>9.8257360395190076</v>
      </c>
      <c r="J13" s="58">
        <v>0</v>
      </c>
      <c r="K13" s="81">
        <v>19.989999999999998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19.989999999999998</v>
      </c>
      <c r="R13" s="91">
        <v>0</v>
      </c>
      <c r="S13" s="84">
        <v>0</v>
      </c>
      <c r="T13" s="84">
        <v>0</v>
      </c>
      <c r="U13" s="84">
        <v>40.71</v>
      </c>
      <c r="V13" s="84">
        <v>0</v>
      </c>
      <c r="W13" s="84">
        <v>63.54</v>
      </c>
      <c r="X13" s="94">
        <f t="shared" si="10"/>
        <v>0</v>
      </c>
      <c r="Y13" s="95">
        <f t="shared" si="11"/>
        <v>104.25</v>
      </c>
      <c r="Z13" s="91">
        <v>0</v>
      </c>
      <c r="AA13" s="84">
        <v>0</v>
      </c>
      <c r="AB13" s="84">
        <v>38.54</v>
      </c>
      <c r="AC13" s="84">
        <v>0</v>
      </c>
      <c r="AD13" s="96">
        <f t="shared" si="12"/>
        <v>38.54</v>
      </c>
      <c r="AE13" s="52">
        <f t="shared" si="13"/>
        <v>0</v>
      </c>
      <c r="AF13" s="118">
        <v>0.18086491935483867</v>
      </c>
      <c r="AG13" s="117">
        <v>0.38840053763440857</v>
      </c>
      <c r="AH13" s="54">
        <f t="shared" si="6"/>
        <v>9.6448711201641686</v>
      </c>
      <c r="AI13" s="63">
        <f t="shared" si="7"/>
        <v>5.6466919713931532</v>
      </c>
      <c r="AJ13" s="64">
        <v>175.04575307911327</v>
      </c>
      <c r="AK13" s="61">
        <v>38.853616022439461</v>
      </c>
      <c r="AL13" s="66">
        <v>69.118510881367712</v>
      </c>
      <c r="AM13" s="61">
        <v>157.14129146853296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55.4</v>
      </c>
      <c r="C14" s="51">
        <f t="shared" si="0"/>
        <v>39.839511879407773</v>
      </c>
      <c r="D14" s="52">
        <f t="shared" si="1"/>
        <v>30.166840436413594</v>
      </c>
      <c r="E14" s="59">
        <f t="shared" si="2"/>
        <v>-14.606352315821399</v>
      </c>
      <c r="F14" s="68">
        <v>215.07</v>
      </c>
      <c r="G14" s="52">
        <f t="shared" si="3"/>
        <v>131.81101782732833</v>
      </c>
      <c r="H14" s="52">
        <f t="shared" si="4"/>
        <v>73.375267022319989</v>
      </c>
      <c r="I14" s="53">
        <f t="shared" si="5"/>
        <v>9.8837151503516925</v>
      </c>
      <c r="J14" s="58">
        <v>0</v>
      </c>
      <c r="K14" s="81">
        <v>19.989999999999998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19.989999999999998</v>
      </c>
      <c r="R14" s="91">
        <v>0.35</v>
      </c>
      <c r="S14" s="84">
        <v>0</v>
      </c>
      <c r="T14" s="84">
        <v>0</v>
      </c>
      <c r="U14" s="84">
        <v>40.71</v>
      </c>
      <c r="V14" s="84">
        <v>0</v>
      </c>
      <c r="W14" s="84">
        <v>63.59</v>
      </c>
      <c r="X14" s="94">
        <f t="shared" si="10"/>
        <v>0.35</v>
      </c>
      <c r="Y14" s="95">
        <f t="shared" si="11"/>
        <v>104.30000000000001</v>
      </c>
      <c r="Z14" s="91">
        <v>0</v>
      </c>
      <c r="AA14" s="84">
        <v>0</v>
      </c>
      <c r="AB14" s="84">
        <v>39.42</v>
      </c>
      <c r="AC14" s="84">
        <v>0</v>
      </c>
      <c r="AD14" s="96">
        <f t="shared" si="12"/>
        <v>39.42</v>
      </c>
      <c r="AE14" s="52">
        <f t="shared" si="13"/>
        <v>0</v>
      </c>
      <c r="AF14" s="118">
        <v>0.2075181451612903</v>
      </c>
      <c r="AG14" s="117">
        <v>0.36174731182795694</v>
      </c>
      <c r="AH14" s="54">
        <f t="shared" si="6"/>
        <v>9.6761970051904029</v>
      </c>
      <c r="AI14" s="63">
        <f t="shared" si="7"/>
        <v>5.0219003723506432</v>
      </c>
      <c r="AJ14" s="64">
        <v>171.23101782732832</v>
      </c>
      <c r="AK14" s="61">
        <v>39.839511879407773</v>
      </c>
      <c r="AL14" s="66">
        <v>73.725267022319983</v>
      </c>
      <c r="AM14" s="61">
        <v>134.46684043641361</v>
      </c>
      <c r="AS14" s="121"/>
      <c r="BA14" s="42"/>
      <c r="BB14" s="42"/>
    </row>
    <row r="15" spans="1:54" ht="15.75" x14ac:dyDescent="0.25">
      <c r="A15" s="25">
        <v>7</v>
      </c>
      <c r="B15" s="69">
        <v>31.1</v>
      </c>
      <c r="C15" s="51">
        <f t="shared" si="0"/>
        <v>34.464251195812125</v>
      </c>
      <c r="D15" s="52">
        <f t="shared" si="1"/>
        <v>11.923509729044667</v>
      </c>
      <c r="E15" s="59">
        <f t="shared" si="2"/>
        <v>-15.2877609248568</v>
      </c>
      <c r="F15" s="68">
        <v>154.34</v>
      </c>
      <c r="G15" s="52">
        <f t="shared" si="3"/>
        <v>83.766779133196053</v>
      </c>
      <c r="H15" s="52">
        <f t="shared" si="4"/>
        <v>63.009734396457397</v>
      </c>
      <c r="I15" s="53">
        <f t="shared" si="5"/>
        <v>7.5634864703465636</v>
      </c>
      <c r="J15" s="58">
        <v>0</v>
      </c>
      <c r="K15" s="81">
        <v>19.989999999999998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19.989999999999998</v>
      </c>
      <c r="R15" s="91">
        <v>1.01</v>
      </c>
      <c r="S15" s="84">
        <v>0</v>
      </c>
      <c r="T15" s="84">
        <v>0</v>
      </c>
      <c r="U15" s="84">
        <v>40.71</v>
      </c>
      <c r="V15" s="84">
        <v>0</v>
      </c>
      <c r="W15" s="84">
        <v>63.55</v>
      </c>
      <c r="X15" s="94">
        <f t="shared" si="10"/>
        <v>1.01</v>
      </c>
      <c r="Y15" s="95">
        <f t="shared" si="11"/>
        <v>104.25999999999999</v>
      </c>
      <c r="Z15" s="91">
        <v>1.7</v>
      </c>
      <c r="AA15" s="84">
        <v>0</v>
      </c>
      <c r="AB15" s="84">
        <v>36.729999999999997</v>
      </c>
      <c r="AC15" s="84">
        <v>0</v>
      </c>
      <c r="AD15" s="96">
        <f t="shared" si="12"/>
        <v>38.43</v>
      </c>
      <c r="AE15" s="52">
        <f t="shared" si="13"/>
        <v>0</v>
      </c>
      <c r="AF15" s="118">
        <v>0.2075181451612903</v>
      </c>
      <c r="AG15" s="117">
        <v>0.36174731182795694</v>
      </c>
      <c r="AH15" s="54">
        <f t="shared" si="6"/>
        <v>7.3559683251852732</v>
      </c>
      <c r="AI15" s="63">
        <f t="shared" si="7"/>
        <v>4.3404917633152422</v>
      </c>
      <c r="AJ15" s="64">
        <v>122.19677913319605</v>
      </c>
      <c r="AK15" s="61">
        <v>34.464251195812125</v>
      </c>
      <c r="AL15" s="66">
        <v>64.019734396457395</v>
      </c>
      <c r="AM15" s="61">
        <v>116.18350972904466</v>
      </c>
      <c r="AS15" s="121"/>
      <c r="BA15" s="42"/>
      <c r="BB15" s="42"/>
    </row>
    <row r="16" spans="1:54" ht="15.75" x14ac:dyDescent="0.25">
      <c r="A16" s="25">
        <v>8</v>
      </c>
      <c r="B16" s="69">
        <v>42.269999999999996</v>
      </c>
      <c r="C16" s="51">
        <f t="shared" si="0"/>
        <v>36.535466427178726</v>
      </c>
      <c r="D16" s="52">
        <f t="shared" si="1"/>
        <v>20.712949115230117</v>
      </c>
      <c r="E16" s="59">
        <f t="shared" si="2"/>
        <v>-14.97841554240887</v>
      </c>
      <c r="F16" s="68">
        <v>178.51</v>
      </c>
      <c r="G16" s="52">
        <f t="shared" si="3"/>
        <v>112.81936248389107</v>
      </c>
      <c r="H16" s="52">
        <f t="shared" si="4"/>
        <v>56.579448249033554</v>
      </c>
      <c r="I16" s="53">
        <f t="shared" si="5"/>
        <v>9.1111892670753623</v>
      </c>
      <c r="J16" s="58">
        <v>0</v>
      </c>
      <c r="K16" s="81">
        <v>19.989999999999998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19.989999999999998</v>
      </c>
      <c r="R16" s="91">
        <v>7.26</v>
      </c>
      <c r="S16" s="84">
        <v>0</v>
      </c>
      <c r="T16" s="84">
        <v>0</v>
      </c>
      <c r="U16" s="84">
        <v>40.840000000000003</v>
      </c>
      <c r="V16" s="84">
        <v>0</v>
      </c>
      <c r="W16" s="84">
        <v>63.3</v>
      </c>
      <c r="X16" s="94">
        <f t="shared" si="10"/>
        <v>7.26</v>
      </c>
      <c r="Y16" s="95">
        <f t="shared" si="11"/>
        <v>104.14</v>
      </c>
      <c r="Z16" s="91">
        <v>8.4</v>
      </c>
      <c r="AA16" s="84">
        <v>0</v>
      </c>
      <c r="AB16" s="84">
        <v>40.340000000000003</v>
      </c>
      <c r="AC16" s="84">
        <v>0</v>
      </c>
      <c r="AD16" s="96">
        <f t="shared" si="12"/>
        <v>48.74</v>
      </c>
      <c r="AE16" s="52">
        <f t="shared" si="13"/>
        <v>0</v>
      </c>
      <c r="AF16" s="118">
        <v>0.2075181451612903</v>
      </c>
      <c r="AG16" s="117">
        <v>0.36174731182795694</v>
      </c>
      <c r="AH16" s="54">
        <f t="shared" si="6"/>
        <v>8.9036711219140727</v>
      </c>
      <c r="AI16" s="63">
        <f t="shared" si="7"/>
        <v>4.649837145763172</v>
      </c>
      <c r="AJ16" s="64">
        <v>161.55936248389108</v>
      </c>
      <c r="AK16" s="61">
        <v>36.535466427178726</v>
      </c>
      <c r="AL16" s="66">
        <v>63.839448249033552</v>
      </c>
      <c r="AM16" s="61">
        <v>124.85294911523012</v>
      </c>
      <c r="AS16" s="121"/>
      <c r="BA16" s="42"/>
      <c r="BB16" s="42"/>
    </row>
    <row r="17" spans="1:54" ht="15.75" x14ac:dyDescent="0.25">
      <c r="A17" s="25">
        <v>9</v>
      </c>
      <c r="B17" s="69">
        <v>55.58</v>
      </c>
      <c r="C17" s="51">
        <f t="shared" si="0"/>
        <v>36.056593774754077</v>
      </c>
      <c r="D17" s="52">
        <f t="shared" si="1"/>
        <v>34.113520827745646</v>
      </c>
      <c r="E17" s="59">
        <f t="shared" si="2"/>
        <v>-14.590114602499741</v>
      </c>
      <c r="F17" s="68">
        <v>176.06</v>
      </c>
      <c r="G17" s="52">
        <f t="shared" si="3"/>
        <v>118.21761386912797</v>
      </c>
      <c r="H17" s="52">
        <f t="shared" si="4"/>
        <v>47.777413972217843</v>
      </c>
      <c r="I17" s="53">
        <f t="shared" si="5"/>
        <v>10.064972158654202</v>
      </c>
      <c r="J17" s="58">
        <v>0</v>
      </c>
      <c r="K17" s="81">
        <v>19.989999999999998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19.989999999999998</v>
      </c>
      <c r="R17" s="91">
        <v>22.700000000000003</v>
      </c>
      <c r="S17" s="84">
        <v>0</v>
      </c>
      <c r="T17" s="84">
        <v>0</v>
      </c>
      <c r="U17" s="84">
        <v>41.58</v>
      </c>
      <c r="V17" s="84">
        <v>0</v>
      </c>
      <c r="W17" s="84">
        <v>63.12</v>
      </c>
      <c r="X17" s="94">
        <f t="shared" si="10"/>
        <v>22.700000000000003</v>
      </c>
      <c r="Y17" s="95">
        <f t="shared" si="11"/>
        <v>104.69999999999999</v>
      </c>
      <c r="Z17" s="91">
        <v>8.6</v>
      </c>
      <c r="AA17" s="84">
        <v>0</v>
      </c>
      <c r="AB17" s="84">
        <v>52.25</v>
      </c>
      <c r="AC17" s="84">
        <v>0</v>
      </c>
      <c r="AD17" s="96">
        <f t="shared" si="12"/>
        <v>60.85</v>
      </c>
      <c r="AE17" s="52">
        <f t="shared" si="13"/>
        <v>0</v>
      </c>
      <c r="AF17" s="118">
        <v>0.2075181451612903</v>
      </c>
      <c r="AG17" s="117">
        <v>0.36174731182795694</v>
      </c>
      <c r="AH17" s="54">
        <f t="shared" si="6"/>
        <v>9.8574540134929123</v>
      </c>
      <c r="AI17" s="63">
        <f t="shared" si="7"/>
        <v>5.0381380856723013</v>
      </c>
      <c r="AJ17" s="64">
        <v>179.06761386912797</v>
      </c>
      <c r="AK17" s="61">
        <v>36.056593774754077</v>
      </c>
      <c r="AL17" s="66">
        <v>70.477413972217846</v>
      </c>
      <c r="AM17" s="61">
        <v>138.81352082774563</v>
      </c>
      <c r="AS17" s="121"/>
      <c r="BA17" s="42"/>
      <c r="BB17" s="42"/>
    </row>
    <row r="18" spans="1:54" ht="15.75" x14ac:dyDescent="0.25">
      <c r="A18" s="25">
        <v>10</v>
      </c>
      <c r="B18" s="69">
        <v>55.36</v>
      </c>
      <c r="C18" s="51">
        <f t="shared" si="0"/>
        <v>35.716824944248515</v>
      </c>
      <c r="D18" s="52">
        <f t="shared" si="1"/>
        <v>34.250927173752729</v>
      </c>
      <c r="E18" s="59">
        <f t="shared" si="2"/>
        <v>-14.60775211800126</v>
      </c>
      <c r="F18" s="68">
        <v>164.35</v>
      </c>
      <c r="G18" s="52">
        <f t="shared" si="3"/>
        <v>110.54335400159968</v>
      </c>
      <c r="H18" s="52">
        <f t="shared" si="4"/>
        <v>43.714694275669586</v>
      </c>
      <c r="I18" s="53">
        <f t="shared" si="5"/>
        <v>10.091951722730728</v>
      </c>
      <c r="J18" s="58">
        <v>0</v>
      </c>
      <c r="K18" s="81">
        <v>19.989999999999998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19.989999999999998</v>
      </c>
      <c r="R18" s="91">
        <v>37</v>
      </c>
      <c r="S18" s="84">
        <v>0</v>
      </c>
      <c r="T18" s="84">
        <v>0</v>
      </c>
      <c r="U18" s="84">
        <v>41.74</v>
      </c>
      <c r="V18" s="84">
        <v>0</v>
      </c>
      <c r="W18" s="84">
        <v>62.55</v>
      </c>
      <c r="X18" s="94">
        <f t="shared" si="10"/>
        <v>37</v>
      </c>
      <c r="Y18" s="95">
        <f t="shared" si="11"/>
        <v>104.28999999999999</v>
      </c>
      <c r="Z18" s="91">
        <v>5.9</v>
      </c>
      <c r="AA18" s="84">
        <v>0</v>
      </c>
      <c r="AB18" s="84">
        <v>53.07</v>
      </c>
      <c r="AC18" s="84">
        <v>0</v>
      </c>
      <c r="AD18" s="96">
        <f t="shared" si="12"/>
        <v>58.97</v>
      </c>
      <c r="AE18" s="52">
        <f t="shared" si="13"/>
        <v>0</v>
      </c>
      <c r="AF18" s="118">
        <v>0.2075181451612903</v>
      </c>
      <c r="AG18" s="117">
        <v>0.36174731182795694</v>
      </c>
      <c r="AH18" s="54">
        <f t="shared" si="6"/>
        <v>9.884433577569439</v>
      </c>
      <c r="AI18" s="63">
        <f t="shared" si="7"/>
        <v>5.0205005701707819</v>
      </c>
      <c r="AJ18" s="64">
        <v>169.51335400159968</v>
      </c>
      <c r="AK18" s="61">
        <v>35.716824944248515</v>
      </c>
      <c r="AL18" s="66">
        <v>80.714694275669586</v>
      </c>
      <c r="AM18" s="61">
        <v>138.54092717375272</v>
      </c>
      <c r="AS18" s="121"/>
      <c r="BA18" s="42"/>
      <c r="BB18" s="42"/>
    </row>
    <row r="19" spans="1:54" ht="15.75" x14ac:dyDescent="0.25">
      <c r="A19" s="25">
        <v>11</v>
      </c>
      <c r="B19" s="69">
        <v>79.47</v>
      </c>
      <c r="C19" s="51">
        <f t="shared" si="0"/>
        <v>33.5183662586022</v>
      </c>
      <c r="D19" s="52">
        <f t="shared" si="1"/>
        <v>60.283622810646108</v>
      </c>
      <c r="E19" s="59">
        <f t="shared" si="2"/>
        <v>-14.331989069248324</v>
      </c>
      <c r="F19" s="68">
        <v>157.54</v>
      </c>
      <c r="G19" s="52">
        <f t="shared" si="3"/>
        <v>96.27502461216794</v>
      </c>
      <c r="H19" s="52">
        <f t="shared" si="4"/>
        <v>50.910447786610277</v>
      </c>
      <c r="I19" s="53">
        <f t="shared" si="5"/>
        <v>10.354527601221692</v>
      </c>
      <c r="J19" s="58">
        <v>0</v>
      </c>
      <c r="K19" s="81">
        <v>19.989999999999998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19.989999999999998</v>
      </c>
      <c r="R19" s="91">
        <v>34.17</v>
      </c>
      <c r="S19" s="84">
        <v>0</v>
      </c>
      <c r="T19" s="84">
        <v>0</v>
      </c>
      <c r="U19" s="84">
        <v>27.6</v>
      </c>
      <c r="V19" s="84">
        <v>0</v>
      </c>
      <c r="W19" s="84">
        <v>62.43</v>
      </c>
      <c r="X19" s="94">
        <f t="shared" si="10"/>
        <v>34.17</v>
      </c>
      <c r="Y19" s="95">
        <f t="shared" si="11"/>
        <v>90.03</v>
      </c>
      <c r="Z19" s="91">
        <v>15.7</v>
      </c>
      <c r="AA19" s="84">
        <v>0</v>
      </c>
      <c r="AB19" s="84">
        <v>59.82</v>
      </c>
      <c r="AC19" s="84">
        <v>0</v>
      </c>
      <c r="AD19" s="96">
        <f t="shared" si="12"/>
        <v>75.52</v>
      </c>
      <c r="AE19" s="52">
        <f t="shared" si="13"/>
        <v>0</v>
      </c>
      <c r="AF19" s="118">
        <v>0.2075181451612903</v>
      </c>
      <c r="AG19" s="117">
        <v>0.36174731182795694</v>
      </c>
      <c r="AH19" s="54">
        <f t="shared" si="6"/>
        <v>10.147009456060402</v>
      </c>
      <c r="AI19" s="63">
        <f t="shared" si="7"/>
        <v>5.2962636189237173</v>
      </c>
      <c r="AJ19" s="64">
        <v>171.79502461216794</v>
      </c>
      <c r="AK19" s="61">
        <v>33.5183662586022</v>
      </c>
      <c r="AL19" s="66">
        <v>85.080447786610279</v>
      </c>
      <c r="AM19" s="61">
        <v>150.31362281064611</v>
      </c>
      <c r="AS19" s="121"/>
      <c r="BA19" s="42"/>
      <c r="BB19" s="42"/>
    </row>
    <row r="20" spans="1:54" ht="15.75" x14ac:dyDescent="0.25">
      <c r="A20" s="25">
        <v>12</v>
      </c>
      <c r="B20" s="69">
        <v>83.19</v>
      </c>
      <c r="C20" s="51">
        <f t="shared" si="0"/>
        <v>33.995015082543063</v>
      </c>
      <c r="D20" s="52">
        <f t="shared" si="1"/>
        <v>63.390867199246856</v>
      </c>
      <c r="E20" s="59">
        <f t="shared" si="2"/>
        <v>-14.195882281789926</v>
      </c>
      <c r="F20" s="68">
        <v>156.59</v>
      </c>
      <c r="G20" s="52">
        <f t="shared" si="3"/>
        <v>96.980504096598011</v>
      </c>
      <c r="H20" s="52">
        <f t="shared" si="4"/>
        <v>49.250028377676145</v>
      </c>
      <c r="I20" s="53">
        <f t="shared" si="5"/>
        <v>10.359467525725821</v>
      </c>
      <c r="J20" s="58">
        <v>0</v>
      </c>
      <c r="K20" s="81">
        <v>19.96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19.96</v>
      </c>
      <c r="R20" s="91">
        <v>30.88</v>
      </c>
      <c r="S20" s="84">
        <v>0</v>
      </c>
      <c r="T20" s="84">
        <v>0</v>
      </c>
      <c r="U20" s="84">
        <v>27.6</v>
      </c>
      <c r="V20" s="84">
        <v>0</v>
      </c>
      <c r="W20" s="84">
        <v>62.53</v>
      </c>
      <c r="X20" s="94">
        <f t="shared" si="10"/>
        <v>30.88</v>
      </c>
      <c r="Y20" s="95">
        <f t="shared" si="11"/>
        <v>90.13</v>
      </c>
      <c r="Z20" s="91">
        <v>20.100000000000001</v>
      </c>
      <c r="AA20" s="84">
        <v>0</v>
      </c>
      <c r="AB20" s="84">
        <v>59.79</v>
      </c>
      <c r="AC20" s="84">
        <v>0</v>
      </c>
      <c r="AD20" s="96">
        <f t="shared" si="12"/>
        <v>79.89</v>
      </c>
      <c r="AE20" s="52">
        <f t="shared" si="13"/>
        <v>0</v>
      </c>
      <c r="AF20" s="118">
        <v>0.2075181451612903</v>
      </c>
      <c r="AG20" s="117">
        <v>0.36174731182795694</v>
      </c>
      <c r="AH20" s="54">
        <f t="shared" si="6"/>
        <v>10.151949380564531</v>
      </c>
      <c r="AI20" s="63">
        <f t="shared" si="7"/>
        <v>5.4023704063821185</v>
      </c>
      <c r="AJ20" s="64">
        <v>176.87050409659801</v>
      </c>
      <c r="AK20" s="61">
        <v>33.995015082543063</v>
      </c>
      <c r="AL20" s="66">
        <v>80.13002837767614</v>
      </c>
      <c r="AM20" s="61">
        <v>153.52086719924685</v>
      </c>
      <c r="AS20" s="121"/>
      <c r="BA20" s="42"/>
      <c r="BB20" s="42"/>
    </row>
    <row r="21" spans="1:54" ht="15.75" x14ac:dyDescent="0.25">
      <c r="A21" s="25">
        <v>13</v>
      </c>
      <c r="B21" s="69">
        <v>81.13</v>
      </c>
      <c r="C21" s="51">
        <f t="shared" si="0"/>
        <v>33.673907939103408</v>
      </c>
      <c r="D21" s="52">
        <f t="shared" si="1"/>
        <v>61.731764456271236</v>
      </c>
      <c r="E21" s="59">
        <f t="shared" si="2"/>
        <v>-14.275672395374647</v>
      </c>
      <c r="F21" s="68">
        <v>133.76</v>
      </c>
      <c r="G21" s="52">
        <f t="shared" si="3"/>
        <v>78.600591963787522</v>
      </c>
      <c r="H21" s="52">
        <f t="shared" si="4"/>
        <v>46.007939565441227</v>
      </c>
      <c r="I21" s="53">
        <f t="shared" si="5"/>
        <v>9.1514684707712508</v>
      </c>
      <c r="J21" s="58">
        <v>0</v>
      </c>
      <c r="K21" s="81">
        <v>19.96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19.96</v>
      </c>
      <c r="R21" s="91">
        <v>26.04</v>
      </c>
      <c r="S21" s="84">
        <v>0</v>
      </c>
      <c r="T21" s="84">
        <v>0</v>
      </c>
      <c r="U21" s="84">
        <v>27.65</v>
      </c>
      <c r="V21" s="84">
        <v>0</v>
      </c>
      <c r="W21" s="84">
        <v>61.69</v>
      </c>
      <c r="X21" s="94">
        <f t="shared" si="10"/>
        <v>26.04</v>
      </c>
      <c r="Y21" s="95">
        <f t="shared" si="11"/>
        <v>89.34</v>
      </c>
      <c r="Z21" s="91">
        <v>14.8</v>
      </c>
      <c r="AA21" s="84">
        <v>0</v>
      </c>
      <c r="AB21" s="84">
        <v>60.97</v>
      </c>
      <c r="AC21" s="84">
        <v>0</v>
      </c>
      <c r="AD21" s="96">
        <f t="shared" si="12"/>
        <v>75.77</v>
      </c>
      <c r="AE21" s="52">
        <f t="shared" si="13"/>
        <v>0</v>
      </c>
      <c r="AF21" s="118">
        <v>0.2075181451612903</v>
      </c>
      <c r="AG21" s="117">
        <v>0.36174731182795694</v>
      </c>
      <c r="AH21" s="54">
        <f t="shared" si="6"/>
        <v>8.9439503256099613</v>
      </c>
      <c r="AI21" s="63">
        <f t="shared" si="7"/>
        <v>5.3225802927973973</v>
      </c>
      <c r="AJ21" s="64">
        <v>154.37059196378752</v>
      </c>
      <c r="AK21" s="61">
        <v>33.673907939103408</v>
      </c>
      <c r="AL21" s="66">
        <v>72.047939565441226</v>
      </c>
      <c r="AM21" s="61">
        <v>151.07176445627124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65.25</v>
      </c>
      <c r="C22" s="51">
        <f t="shared" si="0"/>
        <v>23.017718775762056</v>
      </c>
      <c r="D22" s="52">
        <f t="shared" si="1"/>
        <v>56.946373531019702</v>
      </c>
      <c r="E22" s="59">
        <f t="shared" si="2"/>
        <v>-14.714092306781771</v>
      </c>
      <c r="F22" s="68">
        <v>140.74</v>
      </c>
      <c r="G22" s="52">
        <f t="shared" si="3"/>
        <v>86.519577805605735</v>
      </c>
      <c r="H22" s="52">
        <f t="shared" si="4"/>
        <v>44.495544328701655</v>
      </c>
      <c r="I22" s="53">
        <f t="shared" si="5"/>
        <v>9.7248778656926351</v>
      </c>
      <c r="J22" s="58">
        <v>0</v>
      </c>
      <c r="K22" s="81">
        <v>19.96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19.96</v>
      </c>
      <c r="R22" s="91">
        <v>32.17</v>
      </c>
      <c r="S22" s="84">
        <v>0</v>
      </c>
      <c r="T22" s="84">
        <v>0</v>
      </c>
      <c r="U22" s="84">
        <v>27.65</v>
      </c>
      <c r="V22" s="84">
        <v>0</v>
      </c>
      <c r="W22" s="84">
        <v>61.91</v>
      </c>
      <c r="X22" s="94">
        <f t="shared" si="10"/>
        <v>32.17</v>
      </c>
      <c r="Y22" s="95">
        <f t="shared" si="11"/>
        <v>89.56</v>
      </c>
      <c r="Z22" s="91">
        <v>16.2</v>
      </c>
      <c r="AA22" s="84">
        <v>0</v>
      </c>
      <c r="AB22" s="84">
        <v>61.55</v>
      </c>
      <c r="AC22" s="84">
        <v>0</v>
      </c>
      <c r="AD22" s="96">
        <f t="shared" si="12"/>
        <v>77.75</v>
      </c>
      <c r="AE22" s="52">
        <f t="shared" si="13"/>
        <v>0</v>
      </c>
      <c r="AF22" s="118">
        <v>0.2075181451612903</v>
      </c>
      <c r="AG22" s="117">
        <v>0.36174731182795694</v>
      </c>
      <c r="AH22" s="54">
        <f t="shared" si="6"/>
        <v>9.5173597205313456</v>
      </c>
      <c r="AI22" s="63">
        <f t="shared" si="7"/>
        <v>4.8841603813902736</v>
      </c>
      <c r="AJ22" s="64">
        <v>164.26957780560573</v>
      </c>
      <c r="AK22" s="61">
        <v>23.017718775762056</v>
      </c>
      <c r="AL22" s="66">
        <v>76.665544328701657</v>
      </c>
      <c r="AM22" s="61">
        <v>146.5063735310197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69.45</v>
      </c>
      <c r="C23" s="51">
        <f t="shared" si="0"/>
        <v>30.062715345500418</v>
      </c>
      <c r="D23" s="52">
        <f t="shared" si="1"/>
        <v>53.862570967188375</v>
      </c>
      <c r="E23" s="59">
        <f t="shared" si="2"/>
        <v>-14.475286312688786</v>
      </c>
      <c r="F23" s="68">
        <v>147.87</v>
      </c>
      <c r="G23" s="52">
        <f t="shared" si="3"/>
        <v>78.677541370677943</v>
      </c>
      <c r="H23" s="52">
        <f t="shared" si="4"/>
        <v>59.354342708612727</v>
      </c>
      <c r="I23" s="53">
        <f t="shared" si="5"/>
        <v>9.8381159207093294</v>
      </c>
      <c r="J23" s="58">
        <v>0</v>
      </c>
      <c r="K23" s="81">
        <v>19.96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19.96</v>
      </c>
      <c r="R23" s="91">
        <v>30.990000000000002</v>
      </c>
      <c r="S23" s="84">
        <v>0</v>
      </c>
      <c r="T23" s="84">
        <v>0</v>
      </c>
      <c r="U23" s="84">
        <v>31.46</v>
      </c>
      <c r="V23" s="84">
        <v>0</v>
      </c>
      <c r="W23" s="84">
        <v>62.43</v>
      </c>
      <c r="X23" s="94">
        <f t="shared" si="10"/>
        <v>30.990000000000002</v>
      </c>
      <c r="Y23" s="95">
        <f t="shared" si="11"/>
        <v>93.89</v>
      </c>
      <c r="Z23" s="91">
        <v>13.2</v>
      </c>
      <c r="AA23" s="84">
        <v>0</v>
      </c>
      <c r="AB23" s="84">
        <v>61.58</v>
      </c>
      <c r="AC23" s="84">
        <v>0</v>
      </c>
      <c r="AD23" s="96">
        <f t="shared" si="12"/>
        <v>74.78</v>
      </c>
      <c r="AE23" s="52">
        <f t="shared" si="13"/>
        <v>0</v>
      </c>
      <c r="AF23" s="118">
        <v>0.2075181451612903</v>
      </c>
      <c r="AG23" s="117">
        <v>0.36174731182795694</v>
      </c>
      <c r="AH23" s="54">
        <f t="shared" si="6"/>
        <v>9.6305977755480399</v>
      </c>
      <c r="AI23" s="63">
        <f t="shared" si="7"/>
        <v>5.1229663754832586</v>
      </c>
      <c r="AJ23" s="64">
        <v>153.45754137067794</v>
      </c>
      <c r="AK23" s="61">
        <v>30.062715345500418</v>
      </c>
      <c r="AL23" s="66">
        <v>90.344342708612729</v>
      </c>
      <c r="AM23" s="61">
        <v>147.75257096718838</v>
      </c>
      <c r="AS23" s="121"/>
      <c r="BA23" s="42"/>
      <c r="BB23" s="42"/>
    </row>
    <row r="24" spans="1:54" ht="15.75" x14ac:dyDescent="0.25">
      <c r="A24" s="25">
        <v>16</v>
      </c>
      <c r="B24" s="69">
        <v>59.15</v>
      </c>
      <c r="C24" s="51">
        <f t="shared" si="0"/>
        <v>32.585174593650692</v>
      </c>
      <c r="D24" s="52">
        <f t="shared" si="1"/>
        <v>41.019674482548666</v>
      </c>
      <c r="E24" s="59">
        <f t="shared" si="2"/>
        <v>-14.454849076199372</v>
      </c>
      <c r="F24" s="68">
        <v>186.77</v>
      </c>
      <c r="G24" s="52">
        <f t="shared" si="3"/>
        <v>114.55006881478408</v>
      </c>
      <c r="H24" s="52">
        <f t="shared" si="4"/>
        <v>61.797764611362361</v>
      </c>
      <c r="I24" s="53">
        <f t="shared" si="5"/>
        <v>10.422166573853504</v>
      </c>
      <c r="J24" s="58">
        <v>0</v>
      </c>
      <c r="K24" s="81">
        <v>19.96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19.96</v>
      </c>
      <c r="R24" s="91">
        <v>22.119999999999997</v>
      </c>
      <c r="S24" s="84">
        <v>0</v>
      </c>
      <c r="T24" s="84">
        <v>0</v>
      </c>
      <c r="U24" s="84">
        <v>42.85</v>
      </c>
      <c r="V24" s="84">
        <v>0</v>
      </c>
      <c r="W24" s="84">
        <v>62.07</v>
      </c>
      <c r="X24" s="94">
        <f t="shared" si="10"/>
        <v>22.119999999999997</v>
      </c>
      <c r="Y24" s="95">
        <f t="shared" si="11"/>
        <v>104.92</v>
      </c>
      <c r="Z24" s="91">
        <v>2.2999999999999998</v>
      </c>
      <c r="AA24" s="84">
        <v>0</v>
      </c>
      <c r="AB24" s="84">
        <v>57.82</v>
      </c>
      <c r="AC24" s="84">
        <v>0</v>
      </c>
      <c r="AD24" s="96">
        <f t="shared" si="12"/>
        <v>60.12</v>
      </c>
      <c r="AE24" s="52">
        <f t="shared" si="13"/>
        <v>0</v>
      </c>
      <c r="AF24" s="118">
        <v>0.2075181451612903</v>
      </c>
      <c r="AG24" s="117">
        <v>0.36174731182795694</v>
      </c>
      <c r="AH24" s="54">
        <f t="shared" si="6"/>
        <v>10.214648428692215</v>
      </c>
      <c r="AI24" s="63">
        <f t="shared" si="7"/>
        <v>5.1434036119726727</v>
      </c>
      <c r="AJ24" s="64">
        <v>174.67006881478409</v>
      </c>
      <c r="AK24" s="61">
        <v>32.585174593650692</v>
      </c>
      <c r="AL24" s="66">
        <v>83.917764611362358</v>
      </c>
      <c r="AM24" s="61">
        <v>145.93967448254867</v>
      </c>
      <c r="AS24" s="121"/>
      <c r="BA24" s="42"/>
      <c r="BB24" s="42"/>
    </row>
    <row r="25" spans="1:54" ht="15.75" x14ac:dyDescent="0.25">
      <c r="A25" s="25">
        <v>17</v>
      </c>
      <c r="B25" s="69">
        <v>67.86</v>
      </c>
      <c r="C25" s="51">
        <f t="shared" si="0"/>
        <v>36.932813882882776</v>
      </c>
      <c r="D25" s="52">
        <f t="shared" si="1"/>
        <v>45.262490927908587</v>
      </c>
      <c r="E25" s="59">
        <f t="shared" si="2"/>
        <v>-14.335304810791376</v>
      </c>
      <c r="F25" s="68">
        <v>192.51</v>
      </c>
      <c r="G25" s="52">
        <f t="shared" si="3"/>
        <v>99.388493126202917</v>
      </c>
      <c r="H25" s="52">
        <f t="shared" si="4"/>
        <v>82.984715870318382</v>
      </c>
      <c r="I25" s="53">
        <f t="shared" si="5"/>
        <v>10.136791003478722</v>
      </c>
      <c r="J25" s="58">
        <v>0</v>
      </c>
      <c r="K25" s="81">
        <v>19.96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19.96</v>
      </c>
      <c r="R25" s="91">
        <v>5.92</v>
      </c>
      <c r="S25" s="84">
        <v>0</v>
      </c>
      <c r="T25" s="84">
        <v>0</v>
      </c>
      <c r="U25" s="84">
        <v>37.020000000000003</v>
      </c>
      <c r="V25" s="84">
        <v>0</v>
      </c>
      <c r="W25" s="84">
        <v>63.46</v>
      </c>
      <c r="X25" s="94">
        <f t="shared" si="10"/>
        <v>5.92</v>
      </c>
      <c r="Y25" s="95">
        <f t="shared" si="11"/>
        <v>100.48</v>
      </c>
      <c r="Z25" s="91">
        <v>1.2</v>
      </c>
      <c r="AA25" s="84">
        <v>0</v>
      </c>
      <c r="AB25" s="84">
        <v>61.87</v>
      </c>
      <c r="AC25" s="84">
        <v>0</v>
      </c>
      <c r="AD25" s="96">
        <f t="shared" si="12"/>
        <v>63.07</v>
      </c>
      <c r="AE25" s="52">
        <f t="shared" si="13"/>
        <v>0</v>
      </c>
      <c r="AF25" s="118">
        <v>0.2075181451612903</v>
      </c>
      <c r="AG25" s="117">
        <v>0.36174731182795694</v>
      </c>
      <c r="AH25" s="54">
        <f t="shared" si="6"/>
        <v>9.9292728583174323</v>
      </c>
      <c r="AI25" s="63">
        <f t="shared" si="7"/>
        <v>5.2629478773806682</v>
      </c>
      <c r="AJ25" s="64">
        <v>162.45849312620291</v>
      </c>
      <c r="AK25" s="61">
        <v>36.932813882882776</v>
      </c>
      <c r="AL25" s="66">
        <v>88.904715870318384</v>
      </c>
      <c r="AM25" s="61">
        <v>145.74249092790859</v>
      </c>
      <c r="AS25" s="121"/>
      <c r="BA25" s="42"/>
      <c r="BB25" s="42"/>
    </row>
    <row r="26" spans="1:54" ht="15.75" x14ac:dyDescent="0.25">
      <c r="A26" s="25">
        <v>18</v>
      </c>
      <c r="B26" s="69">
        <v>80.5</v>
      </c>
      <c r="C26" s="51">
        <f t="shared" si="0"/>
        <v>39.591275064909205</v>
      </c>
      <c r="D26" s="52">
        <f t="shared" si="1"/>
        <v>55.222752471766455</v>
      </c>
      <c r="E26" s="59">
        <f t="shared" si="2"/>
        <v>-14.314027536675672</v>
      </c>
      <c r="F26" s="68">
        <v>188.86</v>
      </c>
      <c r="G26" s="52">
        <f t="shared" si="3"/>
        <v>100.00860602666299</v>
      </c>
      <c r="H26" s="52">
        <f t="shared" si="4"/>
        <v>78.720302878788573</v>
      </c>
      <c r="I26" s="53">
        <f t="shared" si="5"/>
        <v>10.131091094548454</v>
      </c>
      <c r="J26" s="58">
        <v>0</v>
      </c>
      <c r="K26" s="81">
        <v>19.96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19.96</v>
      </c>
      <c r="R26" s="91">
        <v>0.87000000000000011</v>
      </c>
      <c r="S26" s="84">
        <v>0</v>
      </c>
      <c r="T26" s="84">
        <v>0</v>
      </c>
      <c r="U26" s="84">
        <v>26.04</v>
      </c>
      <c r="V26" s="84">
        <v>0</v>
      </c>
      <c r="W26" s="84">
        <v>62.56</v>
      </c>
      <c r="X26" s="94">
        <f t="shared" si="10"/>
        <v>0.87000000000000011</v>
      </c>
      <c r="Y26" s="95">
        <f t="shared" si="11"/>
        <v>88.6</v>
      </c>
      <c r="Z26" s="91">
        <v>0</v>
      </c>
      <c r="AA26" s="84">
        <v>0</v>
      </c>
      <c r="AB26" s="84">
        <v>71.62</v>
      </c>
      <c r="AC26" s="84">
        <v>0</v>
      </c>
      <c r="AD26" s="96">
        <f t="shared" si="12"/>
        <v>71.62</v>
      </c>
      <c r="AE26" s="52">
        <f t="shared" si="13"/>
        <v>0</v>
      </c>
      <c r="AF26" s="118">
        <v>0.2075181451612903</v>
      </c>
      <c r="AG26" s="117">
        <v>0.36174731182795694</v>
      </c>
      <c r="AH26" s="54">
        <f t="shared" si="6"/>
        <v>9.9235729493871645</v>
      </c>
      <c r="AI26" s="63">
        <f t="shared" si="7"/>
        <v>5.2842251514963721</v>
      </c>
      <c r="AJ26" s="64">
        <v>171.62860602666299</v>
      </c>
      <c r="AK26" s="61">
        <v>39.591275064909205</v>
      </c>
      <c r="AL26" s="128">
        <v>79.590302878788577</v>
      </c>
      <c r="AM26" s="61">
        <v>143.82275247176645</v>
      </c>
      <c r="AS26" s="121"/>
      <c r="BA26" s="42"/>
      <c r="BB26" s="42"/>
    </row>
    <row r="27" spans="1:54" ht="15.75" x14ac:dyDescent="0.25">
      <c r="A27" s="25">
        <v>19</v>
      </c>
      <c r="B27" s="69">
        <v>101.19</v>
      </c>
      <c r="C27" s="51">
        <f t="shared" si="0"/>
        <v>49.39021413251519</v>
      </c>
      <c r="D27" s="52">
        <f t="shared" si="1"/>
        <v>65.472966326946334</v>
      </c>
      <c r="E27" s="59">
        <f t="shared" si="2"/>
        <v>-13.673180459461525</v>
      </c>
      <c r="F27" s="68">
        <v>224.65</v>
      </c>
      <c r="G27" s="52">
        <f t="shared" si="3"/>
        <v>122.27988215853175</v>
      </c>
      <c r="H27" s="52">
        <f t="shared" si="4"/>
        <v>90.539689941434332</v>
      </c>
      <c r="I27" s="53">
        <f t="shared" si="5"/>
        <v>11.83042790003387</v>
      </c>
      <c r="J27" s="58">
        <v>0</v>
      </c>
      <c r="K27" s="81">
        <v>19.96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19.96</v>
      </c>
      <c r="R27" s="91">
        <v>0</v>
      </c>
      <c r="S27" s="84">
        <v>0</v>
      </c>
      <c r="T27" s="84">
        <v>0</v>
      </c>
      <c r="U27" s="84">
        <v>27.71</v>
      </c>
      <c r="V27" s="84">
        <v>0</v>
      </c>
      <c r="W27" s="84">
        <v>63.09</v>
      </c>
      <c r="X27" s="94">
        <f t="shared" si="10"/>
        <v>0</v>
      </c>
      <c r="Y27" s="95">
        <f t="shared" si="11"/>
        <v>90.800000000000011</v>
      </c>
      <c r="Z27" s="91">
        <v>0</v>
      </c>
      <c r="AA27" s="84">
        <v>0</v>
      </c>
      <c r="AB27" s="84">
        <v>81.42</v>
      </c>
      <c r="AC27" s="84">
        <v>0</v>
      </c>
      <c r="AD27" s="96">
        <f t="shared" si="12"/>
        <v>81.42</v>
      </c>
      <c r="AE27" s="52">
        <f t="shared" si="13"/>
        <v>0</v>
      </c>
      <c r="AF27" s="118">
        <v>0.2075181451612903</v>
      </c>
      <c r="AG27" s="117">
        <v>0.36174731182795694</v>
      </c>
      <c r="AH27" s="54">
        <f t="shared" si="6"/>
        <v>11.62290975487258</v>
      </c>
      <c r="AI27" s="63">
        <f t="shared" si="7"/>
        <v>5.9250722287105191</v>
      </c>
      <c r="AJ27" s="64">
        <v>203.69988215853175</v>
      </c>
      <c r="AK27" s="61">
        <v>49.39021413251519</v>
      </c>
      <c r="AL27" s="128">
        <v>90.539689941434332</v>
      </c>
      <c r="AM27" s="61">
        <v>156.27296632694635</v>
      </c>
      <c r="AS27" s="121"/>
      <c r="BA27" s="42"/>
      <c r="BB27" s="42"/>
    </row>
    <row r="28" spans="1:54" ht="15.75" x14ac:dyDescent="0.25">
      <c r="A28" s="25">
        <v>20</v>
      </c>
      <c r="B28" s="69">
        <v>94.710000000000008</v>
      </c>
      <c r="C28" s="51">
        <f t="shared" si="0"/>
        <v>47.282390844938952</v>
      </c>
      <c r="D28" s="52">
        <f t="shared" si="1"/>
        <v>61.256733361474033</v>
      </c>
      <c r="E28" s="59">
        <f t="shared" si="2"/>
        <v>-13.82912420641299</v>
      </c>
      <c r="F28" s="68">
        <v>224.74</v>
      </c>
      <c r="G28" s="52">
        <f t="shared" si="3"/>
        <v>123.37394905339305</v>
      </c>
      <c r="H28" s="52">
        <f t="shared" si="4"/>
        <v>89.587682437169391</v>
      </c>
      <c r="I28" s="53">
        <f t="shared" si="5"/>
        <v>11.778368509437515</v>
      </c>
      <c r="J28" s="58">
        <v>0</v>
      </c>
      <c r="K28" s="81">
        <v>19.96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19.96</v>
      </c>
      <c r="R28" s="91">
        <v>0</v>
      </c>
      <c r="S28" s="84">
        <v>0</v>
      </c>
      <c r="T28" s="84">
        <v>0</v>
      </c>
      <c r="U28" s="84">
        <v>27.71</v>
      </c>
      <c r="V28" s="84">
        <v>0</v>
      </c>
      <c r="W28" s="84">
        <v>64</v>
      </c>
      <c r="X28" s="94">
        <f t="shared" si="10"/>
        <v>0</v>
      </c>
      <c r="Y28" s="95">
        <f t="shared" si="11"/>
        <v>91.710000000000008</v>
      </c>
      <c r="Z28" s="91">
        <v>0</v>
      </c>
      <c r="AA28" s="84">
        <v>0</v>
      </c>
      <c r="AB28" s="84">
        <v>79.959999999999994</v>
      </c>
      <c r="AC28" s="84">
        <v>0</v>
      </c>
      <c r="AD28" s="96">
        <f t="shared" si="12"/>
        <v>79.959999999999994</v>
      </c>
      <c r="AE28" s="52">
        <f t="shared" si="13"/>
        <v>0</v>
      </c>
      <c r="AF28" s="118">
        <v>0.2075181451612903</v>
      </c>
      <c r="AG28" s="117">
        <v>0.36174731182795694</v>
      </c>
      <c r="AH28" s="54">
        <f t="shared" si="6"/>
        <v>11.570850364276225</v>
      </c>
      <c r="AI28" s="63">
        <f t="shared" si="7"/>
        <v>5.7691284817590542</v>
      </c>
      <c r="AJ28" s="64">
        <v>203.33394905339304</v>
      </c>
      <c r="AK28" s="61">
        <v>47.282390844938952</v>
      </c>
      <c r="AL28" s="128">
        <v>89.587682437169391</v>
      </c>
      <c r="AM28" s="61">
        <v>152.96673336147404</v>
      </c>
      <c r="AS28" s="121"/>
      <c r="BA28" s="42"/>
      <c r="BB28" s="42"/>
    </row>
    <row r="29" spans="1:54" ht="15.75" x14ac:dyDescent="0.25">
      <c r="A29" s="25">
        <v>21</v>
      </c>
      <c r="B29" s="69">
        <v>96.14</v>
      </c>
      <c r="C29" s="51">
        <f t="shared" si="0"/>
        <v>46.031293913818921</v>
      </c>
      <c r="D29" s="52">
        <f t="shared" si="1"/>
        <v>63.896114725842651</v>
      </c>
      <c r="E29" s="59">
        <f t="shared" si="2"/>
        <v>-13.787408639661583</v>
      </c>
      <c r="F29" s="68">
        <v>236.87</v>
      </c>
      <c r="G29" s="52">
        <f t="shared" si="3"/>
        <v>132.44164607269261</v>
      </c>
      <c r="H29" s="52">
        <f t="shared" si="4"/>
        <v>92.281389618230676</v>
      </c>
      <c r="I29" s="53">
        <f t="shared" si="5"/>
        <v>12.146964309076653</v>
      </c>
      <c r="J29" s="58">
        <v>0</v>
      </c>
      <c r="K29" s="81">
        <v>19.96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19.96</v>
      </c>
      <c r="R29" s="91">
        <v>0</v>
      </c>
      <c r="S29" s="84">
        <v>0</v>
      </c>
      <c r="T29" s="84">
        <v>0</v>
      </c>
      <c r="U29" s="84">
        <v>28.01</v>
      </c>
      <c r="V29" s="84">
        <v>0</v>
      </c>
      <c r="W29" s="84">
        <v>63.76</v>
      </c>
      <c r="X29" s="94">
        <f t="shared" si="10"/>
        <v>0</v>
      </c>
      <c r="Y29" s="95">
        <f t="shared" si="11"/>
        <v>91.77</v>
      </c>
      <c r="Z29" s="91">
        <v>0</v>
      </c>
      <c r="AA29" s="84">
        <v>0</v>
      </c>
      <c r="AB29" s="84">
        <v>77.53</v>
      </c>
      <c r="AC29" s="84">
        <v>0</v>
      </c>
      <c r="AD29" s="96">
        <f t="shared" si="12"/>
        <v>77.53</v>
      </c>
      <c r="AE29" s="52">
        <f t="shared" si="13"/>
        <v>0</v>
      </c>
      <c r="AF29" s="118">
        <v>0.2075181451612903</v>
      </c>
      <c r="AG29" s="117">
        <v>0.36174731182795694</v>
      </c>
      <c r="AH29" s="54">
        <f t="shared" si="6"/>
        <v>11.939446163915363</v>
      </c>
      <c r="AI29" s="63">
        <f t="shared" si="7"/>
        <v>5.8108440485104609</v>
      </c>
      <c r="AJ29" s="64">
        <v>209.97164607269261</v>
      </c>
      <c r="AK29" s="61">
        <v>46.031293913818921</v>
      </c>
      <c r="AL29" s="128">
        <v>92.281389618230676</v>
      </c>
      <c r="AM29" s="61">
        <v>155.66611472584265</v>
      </c>
      <c r="AS29" s="121"/>
      <c r="BA29" s="42"/>
      <c r="BB29" s="42"/>
    </row>
    <row r="30" spans="1:54" ht="15.75" x14ac:dyDescent="0.25">
      <c r="A30" s="25">
        <v>22</v>
      </c>
      <c r="B30" s="69">
        <v>93.990000000000009</v>
      </c>
      <c r="C30" s="51">
        <f t="shared" si="0"/>
        <v>40.955351127332484</v>
      </c>
      <c r="D30" s="52">
        <f t="shared" si="1"/>
        <v>66.921446843209424</v>
      </c>
      <c r="E30" s="59">
        <f t="shared" si="2"/>
        <v>-13.886797970541897</v>
      </c>
      <c r="F30" s="68">
        <v>238.81</v>
      </c>
      <c r="G30" s="52">
        <f t="shared" si="3"/>
        <v>132.3945689774016</v>
      </c>
      <c r="H30" s="52">
        <f t="shared" si="4"/>
        <v>94.118368350590231</v>
      </c>
      <c r="I30" s="53">
        <f t="shared" si="5"/>
        <v>12.29706267200814</v>
      </c>
      <c r="J30" s="58">
        <v>0</v>
      </c>
      <c r="K30" s="81">
        <v>19.96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19.96</v>
      </c>
      <c r="R30" s="91">
        <v>0</v>
      </c>
      <c r="S30" s="84">
        <v>0</v>
      </c>
      <c r="T30" s="84">
        <v>0</v>
      </c>
      <c r="U30" s="84">
        <v>27.1</v>
      </c>
      <c r="V30" s="84">
        <v>0</v>
      </c>
      <c r="W30" s="84">
        <v>63.27</v>
      </c>
      <c r="X30" s="94">
        <f t="shared" si="10"/>
        <v>0</v>
      </c>
      <c r="Y30" s="95">
        <f t="shared" si="11"/>
        <v>90.37</v>
      </c>
      <c r="Z30" s="91">
        <v>0</v>
      </c>
      <c r="AA30" s="84">
        <v>0</v>
      </c>
      <c r="AB30" s="84">
        <v>79.540000000000006</v>
      </c>
      <c r="AC30" s="84">
        <v>0</v>
      </c>
      <c r="AD30" s="96">
        <f t="shared" si="12"/>
        <v>79.540000000000006</v>
      </c>
      <c r="AE30" s="52">
        <f t="shared" si="13"/>
        <v>0</v>
      </c>
      <c r="AF30" s="118">
        <v>0.2075181451612903</v>
      </c>
      <c r="AG30" s="117">
        <v>0.36174731182795694</v>
      </c>
      <c r="AH30" s="54">
        <f t="shared" si="6"/>
        <v>12.089544526846851</v>
      </c>
      <c r="AI30" s="63">
        <f t="shared" si="7"/>
        <v>5.7114547176301471</v>
      </c>
      <c r="AJ30" s="64">
        <v>211.93456897740163</v>
      </c>
      <c r="AK30" s="61">
        <v>40.955351127332484</v>
      </c>
      <c r="AL30" s="128">
        <v>94.118368350590231</v>
      </c>
      <c r="AM30" s="61">
        <v>157.29144684320943</v>
      </c>
      <c r="AS30" s="121"/>
      <c r="BA30" s="42"/>
      <c r="BB30" s="42"/>
    </row>
    <row r="31" spans="1:54" ht="15.75" x14ac:dyDescent="0.25">
      <c r="A31" s="25">
        <v>23</v>
      </c>
      <c r="B31" s="69">
        <v>93.8</v>
      </c>
      <c r="C31" s="51">
        <f t="shared" si="0"/>
        <v>38.539400729552426</v>
      </c>
      <c r="D31" s="52">
        <f t="shared" si="1"/>
        <v>69.144317577154723</v>
      </c>
      <c r="E31" s="59">
        <f t="shared" si="2"/>
        <v>-13.883718306707157</v>
      </c>
      <c r="F31" s="68">
        <v>227.55</v>
      </c>
      <c r="G31" s="52">
        <f t="shared" si="3"/>
        <v>126.7062671916822</v>
      </c>
      <c r="H31" s="52">
        <f t="shared" si="4"/>
        <v>88.934645818775294</v>
      </c>
      <c r="I31" s="53">
        <f t="shared" si="5"/>
        <v>11.909086989542489</v>
      </c>
      <c r="J31" s="58">
        <v>0</v>
      </c>
      <c r="K31" s="81">
        <v>19.96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19.96</v>
      </c>
      <c r="R31" s="91">
        <v>0</v>
      </c>
      <c r="S31" s="84">
        <v>0</v>
      </c>
      <c r="T31" s="84">
        <v>0</v>
      </c>
      <c r="U31" s="84">
        <v>27.23</v>
      </c>
      <c r="V31" s="84">
        <v>0</v>
      </c>
      <c r="W31" s="84">
        <v>63.44</v>
      </c>
      <c r="X31" s="94">
        <f t="shared" si="10"/>
        <v>0</v>
      </c>
      <c r="Y31" s="95">
        <f t="shared" si="11"/>
        <v>90.67</v>
      </c>
      <c r="Z31" s="91">
        <v>0</v>
      </c>
      <c r="AA31" s="84">
        <v>0</v>
      </c>
      <c r="AB31" s="84">
        <v>80.59</v>
      </c>
      <c r="AC31" s="84">
        <v>0</v>
      </c>
      <c r="AD31" s="96">
        <f t="shared" si="12"/>
        <v>80.59</v>
      </c>
      <c r="AE31" s="52">
        <f t="shared" si="13"/>
        <v>0</v>
      </c>
      <c r="AF31" s="118">
        <v>0.2075181451612903</v>
      </c>
      <c r="AG31" s="117">
        <v>0.36174731182795694</v>
      </c>
      <c r="AH31" s="54">
        <f t="shared" si="6"/>
        <v>11.7015688443812</v>
      </c>
      <c r="AI31" s="63">
        <f t="shared" si="7"/>
        <v>5.7145343814648868</v>
      </c>
      <c r="AJ31" s="64">
        <v>207.2962671916822</v>
      </c>
      <c r="AK31" s="61">
        <v>38.539400729552426</v>
      </c>
      <c r="AL31" s="128">
        <v>88.934645818775294</v>
      </c>
      <c r="AM31" s="61">
        <v>159.81431757715472</v>
      </c>
      <c r="AS31" s="121"/>
      <c r="BA31" s="42"/>
      <c r="BB31" s="42"/>
    </row>
    <row r="32" spans="1:54" ht="16.5" thickBot="1" x14ac:dyDescent="0.3">
      <c r="A32" s="26">
        <v>24</v>
      </c>
      <c r="B32" s="70">
        <v>90.02000000000001</v>
      </c>
      <c r="C32" s="55">
        <f t="shared" si="0"/>
        <v>36.05430611891844</v>
      </c>
      <c r="D32" s="52">
        <f t="shared" si="1"/>
        <v>67.953280646132939</v>
      </c>
      <c r="E32" s="59">
        <f t="shared" si="2"/>
        <v>-13.987586765051367</v>
      </c>
      <c r="F32" s="71">
        <v>214.48</v>
      </c>
      <c r="G32" s="56">
        <f t="shared" si="3"/>
        <v>118.82594267333857</v>
      </c>
      <c r="H32" s="52">
        <f t="shared" si="4"/>
        <v>84.202484862873334</v>
      </c>
      <c r="I32" s="53">
        <f t="shared" si="5"/>
        <v>11.451572463788098</v>
      </c>
      <c r="J32" s="58">
        <v>0</v>
      </c>
      <c r="K32" s="81">
        <v>19.96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19.96</v>
      </c>
      <c r="R32" s="91">
        <v>0</v>
      </c>
      <c r="S32" s="84">
        <v>0</v>
      </c>
      <c r="T32" s="84">
        <v>0</v>
      </c>
      <c r="U32" s="84">
        <v>27.23</v>
      </c>
      <c r="V32" s="84">
        <v>0</v>
      </c>
      <c r="W32" s="84">
        <v>63.51</v>
      </c>
      <c r="X32" s="94">
        <f t="shared" si="10"/>
        <v>0</v>
      </c>
      <c r="Y32" s="95">
        <f t="shared" si="11"/>
        <v>90.74</v>
      </c>
      <c r="Z32" s="92">
        <v>0</v>
      </c>
      <c r="AA32" s="93">
        <v>0</v>
      </c>
      <c r="AB32" s="93">
        <v>81.62</v>
      </c>
      <c r="AC32" s="93">
        <v>0</v>
      </c>
      <c r="AD32" s="96">
        <f t="shared" si="12"/>
        <v>81.62</v>
      </c>
      <c r="AE32" s="52">
        <f t="shared" si="13"/>
        <v>0</v>
      </c>
      <c r="AF32" s="118">
        <v>0.2075181451612903</v>
      </c>
      <c r="AG32" s="117">
        <v>0.36174731182795694</v>
      </c>
      <c r="AH32" s="54">
        <f t="shared" si="6"/>
        <v>11.244054318626809</v>
      </c>
      <c r="AI32" s="63">
        <f t="shared" si="7"/>
        <v>5.6106659231206777</v>
      </c>
      <c r="AJ32" s="65">
        <v>200.44594267333858</v>
      </c>
      <c r="AK32" s="62">
        <v>36.05430611891844</v>
      </c>
      <c r="AL32" s="129">
        <v>84.202484862873334</v>
      </c>
      <c r="AM32" s="62">
        <v>158.69328064613293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101.19</v>
      </c>
      <c r="C33" s="40">
        <f t="shared" ref="C33:AE33" si="14">MAX(C9:C32)</f>
        <v>49.39021413251519</v>
      </c>
      <c r="D33" s="40">
        <f t="shared" si="14"/>
        <v>69.144317577154723</v>
      </c>
      <c r="E33" s="40">
        <f t="shared" si="14"/>
        <v>-13.608439678760648</v>
      </c>
      <c r="F33" s="40">
        <f t="shared" si="14"/>
        <v>238.81</v>
      </c>
      <c r="G33" s="40">
        <f t="shared" si="14"/>
        <v>154.00351306231011</v>
      </c>
      <c r="H33" s="40">
        <f t="shared" si="14"/>
        <v>94.118368350590231</v>
      </c>
      <c r="I33" s="40">
        <f t="shared" si="14"/>
        <v>12.29706267200814</v>
      </c>
      <c r="J33" s="40">
        <f t="shared" si="14"/>
        <v>0</v>
      </c>
      <c r="K33" s="40">
        <f t="shared" si="14"/>
        <v>20.079999999999998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20.079999999999998</v>
      </c>
      <c r="R33" s="40">
        <f t="shared" si="14"/>
        <v>37</v>
      </c>
      <c r="S33" s="40">
        <f t="shared" si="14"/>
        <v>0</v>
      </c>
      <c r="T33" s="40">
        <f t="shared" si="14"/>
        <v>0</v>
      </c>
      <c r="U33" s="40">
        <f t="shared" si="14"/>
        <v>42.85</v>
      </c>
      <c r="V33" s="40">
        <f t="shared" si="14"/>
        <v>0</v>
      </c>
      <c r="W33" s="40">
        <f t="shared" si="14"/>
        <v>64</v>
      </c>
      <c r="X33" s="40">
        <f t="shared" si="14"/>
        <v>37</v>
      </c>
      <c r="Y33" s="40">
        <f t="shared" si="14"/>
        <v>104.92</v>
      </c>
      <c r="Z33" s="40"/>
      <c r="AA33" s="40"/>
      <c r="AB33" s="40"/>
      <c r="AC33" s="40"/>
      <c r="AD33" s="40">
        <f t="shared" si="14"/>
        <v>81.62</v>
      </c>
      <c r="AE33" s="40">
        <f t="shared" si="14"/>
        <v>0</v>
      </c>
      <c r="AF33" s="40">
        <f t="shared" ref="AF33:AM33" si="15">MAX(AF9:AF32)</f>
        <v>0.2075181451612903</v>
      </c>
      <c r="AG33" s="40">
        <f t="shared" si="15"/>
        <v>0.38840053763440857</v>
      </c>
      <c r="AH33" s="40">
        <f t="shared" si="15"/>
        <v>12.089544526846851</v>
      </c>
      <c r="AI33" s="40">
        <f t="shared" si="15"/>
        <v>6.0831597836049411</v>
      </c>
      <c r="AJ33" s="40">
        <f t="shared" si="15"/>
        <v>211.93456897740163</v>
      </c>
      <c r="AK33" s="40">
        <f t="shared" si="15"/>
        <v>49.39021413251519</v>
      </c>
      <c r="AL33" s="40">
        <f t="shared" si="15"/>
        <v>94.118368350590231</v>
      </c>
      <c r="AM33" s="130">
        <f t="shared" si="15"/>
        <v>170.43624167802179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75.939387755102047</v>
      </c>
      <c r="C34" s="41">
        <f t="shared" ref="C34:AE34" si="16">AVERAGE(C9:C33,C9:C32)</f>
        <v>37.590376905265721</v>
      </c>
      <c r="D34" s="41">
        <f t="shared" si="16"/>
        <v>52.647110665681588</v>
      </c>
      <c r="E34" s="41">
        <f t="shared" si="16"/>
        <v>-14.221853039704289</v>
      </c>
      <c r="F34" s="41">
        <f t="shared" si="16"/>
        <v>196.77571428571429</v>
      </c>
      <c r="G34" s="41">
        <f t="shared" si="16"/>
        <v>117.19750952217514</v>
      </c>
      <c r="H34" s="41">
        <f t="shared" si="16"/>
        <v>69.582159179076143</v>
      </c>
      <c r="I34" s="41">
        <f t="shared" si="16"/>
        <v>10.437044443338664</v>
      </c>
      <c r="J34" s="41">
        <f t="shared" si="16"/>
        <v>0</v>
      </c>
      <c r="K34" s="41">
        <f t="shared" si="16"/>
        <v>19.990612244897967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19.990612244897967</v>
      </c>
      <c r="R34" s="41">
        <f t="shared" si="16"/>
        <v>11.019591836734694</v>
      </c>
      <c r="S34" s="41">
        <f t="shared" si="16"/>
        <v>0</v>
      </c>
      <c r="T34" s="41">
        <f t="shared" si="16"/>
        <v>0</v>
      </c>
      <c r="U34" s="41">
        <f t="shared" si="16"/>
        <v>34.474081632653061</v>
      </c>
      <c r="V34" s="41">
        <f t="shared" si="16"/>
        <v>0</v>
      </c>
      <c r="W34" s="41">
        <f t="shared" si="16"/>
        <v>63.047346938775512</v>
      </c>
      <c r="X34" s="41">
        <f t="shared" si="16"/>
        <v>11.019591836734694</v>
      </c>
      <c r="Y34" s="41">
        <f t="shared" si="16"/>
        <v>97.482040816326545</v>
      </c>
      <c r="Z34" s="41">
        <f>AVERAGE(Z9:Z33,Z9:Z32)</f>
        <v>4.5041666666666664</v>
      </c>
      <c r="AA34" s="41">
        <f>AVERAGE(AA9:AA33,AA9:AA32)</f>
        <v>0</v>
      </c>
      <c r="AB34" s="41">
        <f>AVERAGE(AB9:AB33,AB9:AB32)</f>
        <v>57.639999999999993</v>
      </c>
      <c r="AC34" s="41">
        <f t="shared" si="16"/>
        <v>0</v>
      </c>
      <c r="AD34" s="41">
        <f t="shared" si="16"/>
        <v>62.541632653061235</v>
      </c>
      <c r="AE34" s="41">
        <f t="shared" si="16"/>
        <v>0</v>
      </c>
      <c r="AF34" s="41">
        <f t="shared" ref="AF34:AM34" si="17">AVERAGE(AF9:AF33,AF9:AF32)</f>
        <v>0.20207871132323887</v>
      </c>
      <c r="AG34" s="41">
        <f t="shared" si="17"/>
        <v>0.36773068904981349</v>
      </c>
      <c r="AH34" s="41">
        <f t="shared" si="17"/>
        <v>10.234965732015416</v>
      </c>
      <c r="AI34" s="41">
        <f t="shared" si="17"/>
        <v>5.4010285161438611</v>
      </c>
      <c r="AJ34" s="41">
        <f t="shared" si="17"/>
        <v>179.2556943367689</v>
      </c>
      <c r="AK34" s="41">
        <f t="shared" si="17"/>
        <v>37.590376905265721</v>
      </c>
      <c r="AL34" s="41">
        <f t="shared" si="17"/>
        <v>79.846648974994508</v>
      </c>
      <c r="AM34" s="131">
        <f t="shared" si="17"/>
        <v>150.05510911671971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477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258.32</v>
      </c>
      <c r="Z38" s="212"/>
      <c r="AA38" s="8" t="s">
        <v>21</v>
      </c>
      <c r="AB38" s="5" t="s">
        <v>23</v>
      </c>
      <c r="AC38" s="30"/>
      <c r="AD38" s="213">
        <v>849</v>
      </c>
      <c r="AE38" s="212"/>
      <c r="AF38" s="7" t="s">
        <v>21</v>
      </c>
      <c r="AG38" s="5" t="s">
        <v>24</v>
      </c>
      <c r="AH38" s="6"/>
      <c r="AI38" s="213">
        <v>1523.6659999999999</v>
      </c>
      <c r="AJ38" s="212"/>
      <c r="AK38" s="100" t="s">
        <v>21</v>
      </c>
      <c r="AL38" s="99" t="s">
        <v>24</v>
      </c>
      <c r="AM38" s="212">
        <v>106.3</v>
      </c>
      <c r="AN38" s="214"/>
      <c r="AO38" s="8" t="s">
        <v>21</v>
      </c>
      <c r="AP38" s="5" t="s">
        <v>24</v>
      </c>
      <c r="AQ38" s="212">
        <v>1300.3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4814.99</v>
      </c>
      <c r="C39" s="11" t="s">
        <v>21</v>
      </c>
      <c r="D39" s="9" t="s">
        <v>71</v>
      </c>
      <c r="E39" s="10">
        <v>1819</v>
      </c>
      <c r="F39" s="12" t="s">
        <v>21</v>
      </c>
      <c r="G39" s="98"/>
      <c r="H39" s="101" t="s">
        <v>25</v>
      </c>
      <c r="I39" s="102"/>
      <c r="J39" s="103">
        <v>20.079999999999998</v>
      </c>
      <c r="K39" s="104" t="s">
        <v>62</v>
      </c>
      <c r="L39" s="105">
        <v>4.1666666666666664E-2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</v>
      </c>
      <c r="Z39" s="102" t="s">
        <v>62</v>
      </c>
      <c r="AA39" s="108">
        <v>0.41666666666666669</v>
      </c>
      <c r="AB39" s="106" t="s">
        <v>25</v>
      </c>
      <c r="AC39" s="109"/>
      <c r="AD39" s="103">
        <v>44.37</v>
      </c>
      <c r="AE39" s="104" t="s">
        <v>72</v>
      </c>
      <c r="AF39" s="108">
        <v>0.66875000000000007</v>
      </c>
      <c r="AG39" s="106" t="s">
        <v>25</v>
      </c>
      <c r="AH39" s="102"/>
      <c r="AI39" s="103">
        <v>64</v>
      </c>
      <c r="AJ39" s="102" t="s">
        <v>77</v>
      </c>
      <c r="AK39" s="107">
        <v>0.83333333333333337</v>
      </c>
      <c r="AL39" s="101" t="s">
        <v>25</v>
      </c>
      <c r="AM39" s="102">
        <v>20.100000000000001</v>
      </c>
      <c r="AN39" s="103" t="s">
        <v>77</v>
      </c>
      <c r="AO39" s="111">
        <v>0.5</v>
      </c>
      <c r="AP39" s="106" t="s">
        <v>25</v>
      </c>
      <c r="AQ39" s="102">
        <v>81.62</v>
      </c>
      <c r="AR39" s="104" t="s">
        <v>72</v>
      </c>
      <c r="AS39" s="107">
        <v>0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522.66999999999996</v>
      </c>
      <c r="F42" s="44" t="s">
        <v>69</v>
      </c>
      <c r="G42" s="47">
        <v>0.91666666666666663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90.37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79.540000000000006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260.01</v>
      </c>
      <c r="F45" s="83" t="s">
        <v>72</v>
      </c>
      <c r="G45" s="48">
        <v>0.91666666666666663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265.85000000000002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 MAR 23 </vt:lpstr>
      <vt:lpstr>'11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2023-03-12T07:00:42Z</dcterms:modified>
</cp:coreProperties>
</file>