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1FCAF0DE-D92D-495D-BCE2-DBE08321D4A0}" xr6:coauthVersionLast="47" xr6:coauthVersionMax="47" xr10:uidLastSave="{00000000-0000-0000-0000-000000000000}"/>
  <bookViews>
    <workbookView xWindow="375" yWindow="345" windowWidth="14310" windowHeight="15570" xr2:uid="{00000000-000D-0000-FFFF-FFFF00000000}"/>
  </bookViews>
  <sheets>
    <sheet name="18 MAR 23 " sheetId="3" r:id="rId1"/>
  </sheets>
  <externalReferences>
    <externalReference r:id="rId2"/>
  </externalReferences>
  <definedNames>
    <definedName name="_xlnm.Print_Area" localSheetId="0">'18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AH11" i="3"/>
  <c r="AH13" i="3"/>
  <c r="AH12" i="3"/>
  <c r="X33" i="3"/>
  <c r="X34" i="3" s="1"/>
  <c r="Y33" i="3"/>
  <c r="Y34" i="3" s="1"/>
  <c r="AE33" i="3"/>
  <c r="AE34" i="3" s="1"/>
  <c r="AD33" i="3"/>
  <c r="AD34" i="3" s="1"/>
  <c r="I10" i="3" l="1"/>
  <c r="I12" i="3"/>
  <c r="I13" i="3"/>
  <c r="I11" i="3"/>
  <c r="H9" i="3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H14" i="3"/>
  <c r="H33" i="3" s="1"/>
  <c r="H34" i="3" s="1"/>
  <c r="AL33" i="3"/>
  <c r="AL34" i="3" s="1"/>
  <c r="Q14" i="3"/>
  <c r="Q33" i="3" s="1"/>
  <c r="Q34" i="3" s="1"/>
  <c r="K33" i="3"/>
  <c r="K34" i="3" s="1"/>
  <c r="I9" i="3" l="1"/>
  <c r="AH26" i="3"/>
  <c r="G26" i="3"/>
  <c r="I26" i="3" l="1"/>
  <c r="G32" i="3"/>
  <c r="AH32" i="3"/>
  <c r="G31" i="3"/>
  <c r="AH31" i="3"/>
  <c r="G30" i="3"/>
  <c r="AH30" i="3"/>
  <c r="AH29" i="3"/>
  <c r="G29" i="3"/>
  <c r="G28" i="3"/>
  <c r="AH28" i="3"/>
  <c r="AH27" i="3"/>
  <c r="G27" i="3"/>
  <c r="AH25" i="3"/>
  <c r="G25" i="3"/>
  <c r="G24" i="3"/>
  <c r="AH24" i="3"/>
  <c r="G23" i="3"/>
  <c r="AH23" i="3"/>
  <c r="G22" i="3"/>
  <c r="AH22" i="3"/>
  <c r="G21" i="3"/>
  <c r="AH21" i="3"/>
  <c r="AH20" i="3"/>
  <c r="G20" i="3"/>
  <c r="G19" i="3"/>
  <c r="AH19" i="3"/>
  <c r="G18" i="3"/>
  <c r="AH18" i="3"/>
  <c r="G17" i="3"/>
  <c r="AH17" i="3"/>
  <c r="G16" i="3"/>
  <c r="AH16" i="3"/>
  <c r="AH15" i="3"/>
  <c r="G15" i="3"/>
  <c r="AJ33" i="3"/>
  <c r="AJ34" i="3" s="1"/>
  <c r="G14" i="3"/>
  <c r="AH14" i="3"/>
  <c r="I20" i="3" l="1"/>
  <c r="I27" i="3"/>
  <c r="I29" i="3"/>
  <c r="I17" i="3"/>
  <c r="I19" i="3"/>
  <c r="I21" i="3"/>
  <c r="I23" i="3"/>
  <c r="I28" i="3"/>
  <c r="I30" i="3"/>
  <c r="I32" i="3"/>
  <c r="I15" i="3"/>
  <c r="I25" i="3"/>
  <c r="I16" i="3"/>
  <c r="I18" i="3"/>
  <c r="I22" i="3"/>
  <c r="I24" i="3"/>
  <c r="I31" i="3"/>
  <c r="G33" i="3"/>
  <c r="G34" i="3" s="1"/>
  <c r="I14" i="3"/>
  <c r="AH33" i="3"/>
  <c r="AH34" i="3" s="1"/>
  <c r="I33" i="3" l="1"/>
  <c r="I34" i="3" s="1"/>
  <c r="C13" i="3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<sst xmlns="http://schemas.openxmlformats.org/spreadsheetml/2006/main" count="141" uniqueCount="107">
  <si>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</si>
  <si>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</si>
  <si>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</si>
  <si>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</si>
  <si>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</si>
  <si>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</si>
  <si>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</si>
  <si>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</si>
  <si>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</si>
  <si>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</si>
  <si>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</si>
  <si>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</si>
  <si>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</si>
  <si>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</si>
  <si>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</si>
  <si>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</si>
  <si>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</si>
  <si>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</si>
  <si>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</si>
  <si>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</si>
  <si>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</si>
  <si>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</si>
  <si>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</si>
  <si>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</si>
  <si>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</si>
  <si>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</si>
  <si>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</si>
  <si>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</si>
  <si>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</si>
  <si>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</si>
  <si>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</si>
  <si>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</si>
  <si>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</si>
  <si>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</si>
  <si>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</si>
  <si>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</si>
  <si>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</si>
  <si>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</si>
  <si>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</si>
  <si>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</si>
  <si>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</si>
  <si>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</si>
  <si>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</si>
  <si>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</si>
  <si>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</si>
  <si>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</si>
  <si>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</si>
  <si>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</si>
  <si>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</si>
  <si>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</si>
  <si>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</si>
  <si>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</si>
  <si>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</si>
  <si>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</si>
  <si>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</si>
  <si>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</si>
  <si>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</si>
  <si>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</si>
  <si>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</si>
  <si>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</si>
  <si>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</si>
  <si>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</si>
  <si>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</si>
  <si>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</si>
  <si>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</si>
  <si>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</si>
  <si>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</si>
  <si>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</si>
  <si>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</si>
  <si>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</si>
  <si>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</si>
  <si>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</si>
  <si>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</si>
  <si>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</si>
  <si>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</si>
  <si>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</si>
  <si>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</si>
  <si>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</si>
  <si>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</si>
  <si>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</si>
  <si>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</si>
  <si>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</si>
  <si>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</si>
  <si>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</si>
  <si>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</si>
  <si>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</si>
  <si>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</si>
  <si>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</si>
  <si>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</si>
  <si>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</si>
  <si>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</si>
  <si>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</si>
  <si>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</si>
  <si>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</si>
  <si>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</si>
  <si>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</si>
  <si>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</si>
  <si>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</si>
  <si>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</si>
  <si>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</si>
  <si>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</si>
  <si>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</si>
  <si>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</si>
  <si>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</si>
  <si>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</si>
  <si>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TETE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</si>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</sst>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'18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'!$B$9:$B$32</c:f>
              <c:numCache>
                <c:formatCode>General</c:formatCode>
                <c:ptCount val="24"/>
                <c:pt idx="0">
                  <c:v>110.05</c:v>
                </c:pt>
                <c:pt idx="1">
                  <c:v>102.3</c:v>
                </c:pt>
                <c:pt idx="2">
                  <c:v>100.00999999999999</c:v>
                </c:pt>
                <c:pt idx="3">
                  <c:v>97.47</c:v>
                </c:pt>
                <c:pt idx="4">
                  <c:v>97.86</c:v>
                </c:pt>
                <c:pt idx="5">
                  <c:v>72.16</c:v>
                </c:pt>
                <c:pt idx="6">
                  <c:v>48.629999999999995</c:v>
                </c:pt>
                <c:pt idx="7">
                  <c:v>54.44</c:v>
                </c:pt>
                <c:pt idx="8">
                  <c:v>52.62</c:v>
                </c:pt>
                <c:pt idx="9">
                  <c:v>46.99</c:v>
                </c:pt>
                <c:pt idx="10">
                  <c:v>45.91</c:v>
                </c:pt>
                <c:pt idx="11">
                  <c:v>35.36</c:v>
                </c:pt>
                <c:pt idx="12">
                  <c:v>39.14</c:v>
                </c:pt>
                <c:pt idx="13">
                  <c:v>48.150000000000006</c:v>
                </c:pt>
                <c:pt idx="14">
                  <c:v>49.559999999999995</c:v>
                </c:pt>
                <c:pt idx="15">
                  <c:v>54.3</c:v>
                </c:pt>
                <c:pt idx="16">
                  <c:v>55.18</c:v>
                </c:pt>
                <c:pt idx="17">
                  <c:v>83.39</c:v>
                </c:pt>
                <c:pt idx="18">
                  <c:v>98.83</c:v>
                </c:pt>
                <c:pt idx="19">
                  <c:v>104.81</c:v>
                </c:pt>
                <c:pt idx="20">
                  <c:v>100.48</c:v>
                </c:pt>
                <c:pt idx="21">
                  <c:v>93.2</c:v>
                </c:pt>
                <c:pt idx="22">
                  <c:v>87.96</c:v>
                </c:pt>
                <c:pt idx="23">
                  <c:v>82.59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'18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'!$C$9:$C$32</c:f>
              <c:numCache>
                <c:formatCode>General</c:formatCode>
                <c:ptCount val="24"/>
                <c:pt idx="0">
                  <c:v>21.184641632242993</c:v>
                </c:pt>
                <c:pt idx="1">
                  <c:v>18.328478805273765</c:v>
                </c:pt>
                <c:pt idx="2">
                  <c:v>19.396733391201153</c:v>
                </c:pt>
                <c:pt idx="3">
                  <c:v>19.619966011101138</c:v>
                </c:pt>
                <c:pt idx="4">
                  <c:v>19.289775664775732</c:v>
                </c:pt>
                <c:pt idx="5">
                  <c:v>20.785175692915331</c:v>
                </c:pt>
                <c:pt idx="6">
                  <c:v>18.005280076390701</c:v>
                </c:pt>
                <c:pt idx="7">
                  <c:v>19.297450970402267</c:v>
                </c:pt>
                <c:pt idx="8">
                  <c:v>20.783346388645441</c:v>
                </c:pt>
                <c:pt idx="9">
                  <c:v>21.112886018335107</c:v>
                </c:pt>
                <c:pt idx="10">
                  <c:v>19.860002020092612</c:v>
                </c:pt>
                <c:pt idx="11">
                  <c:v>20.237350396958462</c:v>
                </c:pt>
                <c:pt idx="12">
                  <c:v>19.470738153395438</c:v>
                </c:pt>
                <c:pt idx="13">
                  <c:v>20.627625256774472</c:v>
                </c:pt>
                <c:pt idx="14">
                  <c:v>18.413343783101649</c:v>
                </c:pt>
                <c:pt idx="15">
                  <c:v>18.510886512810679</c:v>
                </c:pt>
                <c:pt idx="16">
                  <c:v>21.638216640698442</c:v>
                </c:pt>
                <c:pt idx="17">
                  <c:v>15.257519271786677</c:v>
                </c:pt>
                <c:pt idx="18">
                  <c:v>23.971775111917868</c:v>
                </c:pt>
                <c:pt idx="19">
                  <c:v>24.001443053386485</c:v>
                </c:pt>
                <c:pt idx="20">
                  <c:v>22.126452174270458</c:v>
                </c:pt>
                <c:pt idx="21">
                  <c:v>21.348861629853026</c:v>
                </c:pt>
                <c:pt idx="22">
                  <c:v>20.959879832959732</c:v>
                </c:pt>
                <c:pt idx="23">
                  <c:v>18.414746038459338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'18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'!$D$9:$D$32</c:f>
              <c:numCache>
                <c:formatCode>0.00</c:formatCode>
                <c:ptCount val="24"/>
                <c:pt idx="0">
                  <c:v>83.145379423060092</c:v>
                </c:pt>
                <c:pt idx="1">
                  <c:v>78.447258874386975</c:v>
                </c:pt>
                <c:pt idx="2">
                  <c:v>75.15704305675095</c:v>
                </c:pt>
                <c:pt idx="3">
                  <c:v>72.454569309983015</c:v>
                </c:pt>
                <c:pt idx="4">
                  <c:v>73.15739998091982</c:v>
                </c:pt>
                <c:pt idx="5">
                  <c:v>66.301357481249539</c:v>
                </c:pt>
                <c:pt idx="6">
                  <c:v>46.231917733274315</c:v>
                </c:pt>
                <c:pt idx="7">
                  <c:v>50.603590520891004</c:v>
                </c:pt>
                <c:pt idx="8">
                  <c:v>47.302454986428813</c:v>
                </c:pt>
                <c:pt idx="9">
                  <c:v>41.508951146796619</c:v>
                </c:pt>
                <c:pt idx="10">
                  <c:v>41.706194500759011</c:v>
                </c:pt>
                <c:pt idx="11">
                  <c:v>31.101956852322772</c:v>
                </c:pt>
                <c:pt idx="12">
                  <c:v>35.524252831284187</c:v>
                </c:pt>
                <c:pt idx="13">
                  <c:v>43.074693963183847</c:v>
                </c:pt>
                <c:pt idx="14">
                  <c:v>46.70373531589324</c:v>
                </c:pt>
                <c:pt idx="15">
                  <c:v>51.221595670788403</c:v>
                </c:pt>
                <c:pt idx="16">
                  <c:v>48.949066146718593</c:v>
                </c:pt>
                <c:pt idx="17">
                  <c:v>63.310723967539033</c:v>
                </c:pt>
                <c:pt idx="18">
                  <c:v>69.325002727628231</c:v>
                </c:pt>
                <c:pt idx="19">
                  <c:v>75.104257740226274</c:v>
                </c:pt>
                <c:pt idx="20">
                  <c:v>72.767406598872654</c:v>
                </c:pt>
                <c:pt idx="21">
                  <c:v>66.453153738485128</c:v>
                </c:pt>
                <c:pt idx="22">
                  <c:v>61.756972545253234</c:v>
                </c:pt>
                <c:pt idx="23">
                  <c:v>59.081903269110938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'18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'!$E$9:$E$32</c:f>
              <c:numCache>
                <c:formatCode>0.00</c:formatCode>
                <c:ptCount val="24"/>
                <c:pt idx="0">
                  <c:v>5.7199789446969174</c:v>
                </c:pt>
                <c:pt idx="1">
                  <c:v>5.5242623203392593</c:v>
                </c:pt>
                <c:pt idx="2">
                  <c:v>5.4562235520479003</c:v>
                </c:pt>
                <c:pt idx="3">
                  <c:v>5.3954646789158556</c:v>
                </c:pt>
                <c:pt idx="4">
                  <c:v>5.4128243543044317</c:v>
                </c:pt>
                <c:pt idx="5">
                  <c:v>-14.926533174164883</c:v>
                </c:pt>
                <c:pt idx="6">
                  <c:v>-15.607197809665019</c:v>
                </c:pt>
                <c:pt idx="7">
                  <c:v>-15.461041491293281</c:v>
                </c:pt>
                <c:pt idx="8">
                  <c:v>-15.465801375074273</c:v>
                </c:pt>
                <c:pt idx="9">
                  <c:v>-15.631837165131737</c:v>
                </c:pt>
                <c:pt idx="10">
                  <c:v>-15.656196520851632</c:v>
                </c:pt>
                <c:pt idx="11">
                  <c:v>-15.979307249281243</c:v>
                </c:pt>
                <c:pt idx="12">
                  <c:v>-15.854990984679626</c:v>
                </c:pt>
                <c:pt idx="13">
                  <c:v>-15.552319219958315</c:v>
                </c:pt>
                <c:pt idx="14">
                  <c:v>-15.557079098994899</c:v>
                </c:pt>
                <c:pt idx="15">
                  <c:v>-15.432482183599115</c:v>
                </c:pt>
                <c:pt idx="16">
                  <c:v>-15.407282787417012</c:v>
                </c:pt>
                <c:pt idx="17">
                  <c:v>4.8217567606742744</c:v>
                </c:pt>
                <c:pt idx="18">
                  <c:v>5.5332221604538727</c:v>
                </c:pt>
                <c:pt idx="19">
                  <c:v>5.7042992063872457</c:v>
                </c:pt>
                <c:pt idx="20">
                  <c:v>5.5861412268568795</c:v>
                </c:pt>
                <c:pt idx="21">
                  <c:v>5.3979846316618687</c:v>
                </c:pt>
                <c:pt idx="22">
                  <c:v>5.2431476217870152</c:v>
                </c:pt>
                <c:pt idx="23">
                  <c:v>5.0933506924297358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'18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20.21</c:v>
                </c:pt>
                <c:pt idx="6">
                  <c:v>20.21</c:v>
                </c:pt>
                <c:pt idx="7">
                  <c:v>20.21</c:v>
                </c:pt>
                <c:pt idx="8">
                  <c:v>20.21</c:v>
                </c:pt>
                <c:pt idx="9">
                  <c:v>20.21</c:v>
                </c:pt>
                <c:pt idx="10">
                  <c:v>20.21</c:v>
                </c:pt>
                <c:pt idx="11">
                  <c:v>20.21</c:v>
                </c:pt>
                <c:pt idx="12">
                  <c:v>20.21</c:v>
                </c:pt>
                <c:pt idx="13">
                  <c:v>20.21</c:v>
                </c:pt>
                <c:pt idx="14">
                  <c:v>20.21</c:v>
                </c:pt>
                <c:pt idx="15">
                  <c:v>20.21</c:v>
                </c:pt>
                <c:pt idx="16">
                  <c:v>20.21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'18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'18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'!$AK$9:$AK$32</c:f>
              <c:numCache>
                <c:formatCode>0.00</c:formatCode>
                <c:ptCount val="24"/>
                <c:pt idx="0">
                  <c:v>21.184641632242993</c:v>
                </c:pt>
                <c:pt idx="1">
                  <c:v>18.328478805273765</c:v>
                </c:pt>
                <c:pt idx="2">
                  <c:v>19.396733391201153</c:v>
                </c:pt>
                <c:pt idx="3">
                  <c:v>19.619966011101138</c:v>
                </c:pt>
                <c:pt idx="4">
                  <c:v>19.289775664775732</c:v>
                </c:pt>
                <c:pt idx="5">
                  <c:v>20.785175692915331</c:v>
                </c:pt>
                <c:pt idx="6">
                  <c:v>18.005280076390701</c:v>
                </c:pt>
                <c:pt idx="7">
                  <c:v>19.297450970402267</c:v>
                </c:pt>
                <c:pt idx="8">
                  <c:v>20.783346388645441</c:v>
                </c:pt>
                <c:pt idx="9">
                  <c:v>21.112886018335107</c:v>
                </c:pt>
                <c:pt idx="10">
                  <c:v>19.860002020092612</c:v>
                </c:pt>
                <c:pt idx="11">
                  <c:v>20.237350396958462</c:v>
                </c:pt>
                <c:pt idx="12">
                  <c:v>19.470738153395438</c:v>
                </c:pt>
                <c:pt idx="13">
                  <c:v>20.627625256774472</c:v>
                </c:pt>
                <c:pt idx="14">
                  <c:v>18.413343783101649</c:v>
                </c:pt>
                <c:pt idx="15">
                  <c:v>18.510886512810679</c:v>
                </c:pt>
                <c:pt idx="16">
                  <c:v>21.638216640698442</c:v>
                </c:pt>
                <c:pt idx="17">
                  <c:v>15.257519271786677</c:v>
                </c:pt>
                <c:pt idx="18">
                  <c:v>23.971775111917868</c:v>
                </c:pt>
                <c:pt idx="19">
                  <c:v>24.001443053386485</c:v>
                </c:pt>
                <c:pt idx="20">
                  <c:v>22.126452174270458</c:v>
                </c:pt>
                <c:pt idx="21">
                  <c:v>21.348861629853026</c:v>
                </c:pt>
                <c:pt idx="22">
                  <c:v>20.959879832959732</c:v>
                </c:pt>
                <c:pt idx="23">
                  <c:v>18.414746038459338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'18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'!$AM$9:$AM$32</c:f>
              <c:numCache>
                <c:formatCode>0.00</c:formatCode>
                <c:ptCount val="24"/>
                <c:pt idx="0">
                  <c:v>172.58537942306009</c:v>
                </c:pt>
                <c:pt idx="1">
                  <c:v>168.64725887438698</c:v>
                </c:pt>
                <c:pt idx="2">
                  <c:v>165.21704305675095</c:v>
                </c:pt>
                <c:pt idx="3">
                  <c:v>162.88456930998302</c:v>
                </c:pt>
                <c:pt idx="4">
                  <c:v>163.81739998091982</c:v>
                </c:pt>
                <c:pt idx="5">
                  <c:v>157.83135748124954</c:v>
                </c:pt>
                <c:pt idx="6">
                  <c:v>136.98191773327432</c:v>
                </c:pt>
                <c:pt idx="7">
                  <c:v>140.763590520891</c:v>
                </c:pt>
                <c:pt idx="8">
                  <c:v>139.11245498642882</c:v>
                </c:pt>
                <c:pt idx="9">
                  <c:v>133.01895114679661</c:v>
                </c:pt>
                <c:pt idx="10">
                  <c:v>133.42619450075901</c:v>
                </c:pt>
                <c:pt idx="11">
                  <c:v>121.83195685232276</c:v>
                </c:pt>
                <c:pt idx="12">
                  <c:v>126.91425283128419</c:v>
                </c:pt>
                <c:pt idx="13">
                  <c:v>136.26469396318384</c:v>
                </c:pt>
                <c:pt idx="14">
                  <c:v>138.31373531589324</c:v>
                </c:pt>
                <c:pt idx="15">
                  <c:v>142.54159567078841</c:v>
                </c:pt>
                <c:pt idx="16">
                  <c:v>140.2890661467186</c:v>
                </c:pt>
                <c:pt idx="17">
                  <c:v>147.33072396753903</c:v>
                </c:pt>
                <c:pt idx="18">
                  <c:v>163.31500272762824</c:v>
                </c:pt>
                <c:pt idx="19">
                  <c:v>169.22425774022628</c:v>
                </c:pt>
                <c:pt idx="20">
                  <c:v>166.99740659887266</c:v>
                </c:pt>
                <c:pt idx="21">
                  <c:v>161.24315373848512</c:v>
                </c:pt>
                <c:pt idx="22">
                  <c:v>156.25697254525323</c:v>
                </c:pt>
                <c:pt idx="23">
                  <c:v>153.60190326911095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'18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'!$F$9:$F$32</c:f>
              <c:numCache>
                <c:formatCode>General</c:formatCode>
                <c:ptCount val="24"/>
                <c:pt idx="0">
                  <c:v>245.4</c:v>
                </c:pt>
                <c:pt idx="1">
                  <c:v>210.61</c:v>
                </c:pt>
                <c:pt idx="2">
                  <c:v>218.73</c:v>
                </c:pt>
                <c:pt idx="3">
                  <c:v>204.48</c:v>
                </c:pt>
                <c:pt idx="4">
                  <c:v>202.93</c:v>
                </c:pt>
                <c:pt idx="5">
                  <c:v>187.08</c:v>
                </c:pt>
                <c:pt idx="6">
                  <c:v>163.03</c:v>
                </c:pt>
                <c:pt idx="7">
                  <c:v>157.41999999999999</c:v>
                </c:pt>
                <c:pt idx="8">
                  <c:v>133.08000000000001</c:v>
                </c:pt>
                <c:pt idx="9">
                  <c:v>142.15</c:v>
                </c:pt>
                <c:pt idx="10">
                  <c:v>145</c:v>
                </c:pt>
                <c:pt idx="11">
                  <c:v>157.82</c:v>
                </c:pt>
                <c:pt idx="12">
                  <c:v>140.69999999999999</c:v>
                </c:pt>
                <c:pt idx="13">
                  <c:v>139.21</c:v>
                </c:pt>
                <c:pt idx="14">
                  <c:v>179.53</c:v>
                </c:pt>
                <c:pt idx="15">
                  <c:v>190.53</c:v>
                </c:pt>
                <c:pt idx="16">
                  <c:v>190.8</c:v>
                </c:pt>
                <c:pt idx="17">
                  <c:v>188.91</c:v>
                </c:pt>
                <c:pt idx="18">
                  <c:v>235.57</c:v>
                </c:pt>
                <c:pt idx="19">
                  <c:v>238.92</c:v>
                </c:pt>
                <c:pt idx="20">
                  <c:v>235.96</c:v>
                </c:pt>
                <c:pt idx="21">
                  <c:v>232.9</c:v>
                </c:pt>
                <c:pt idx="22">
                  <c:v>222.82</c:v>
                </c:pt>
                <c:pt idx="23">
                  <c:v>213.37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'18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'!$G$9:$G$32</c:f>
              <c:numCache>
                <c:formatCode>0.00</c:formatCode>
                <c:ptCount val="24"/>
                <c:pt idx="0">
                  <c:v>143.37014713201637</c:v>
                </c:pt>
                <c:pt idx="1">
                  <c:v>111.30447493091077</c:v>
                </c:pt>
                <c:pt idx="2">
                  <c:v>120.18022184528505</c:v>
                </c:pt>
                <c:pt idx="3">
                  <c:v>107.48385454898778</c:v>
                </c:pt>
                <c:pt idx="4">
                  <c:v>106.84029027077267</c:v>
                </c:pt>
                <c:pt idx="5">
                  <c:v>108.20906161399139</c:v>
                </c:pt>
                <c:pt idx="6">
                  <c:v>85.005995734566383</c:v>
                </c:pt>
                <c:pt idx="7">
                  <c:v>81.90184681702641</c:v>
                </c:pt>
                <c:pt idx="8">
                  <c:v>88.029444080837479</c:v>
                </c:pt>
                <c:pt idx="9">
                  <c:v>91.254904355673204</c:v>
                </c:pt>
                <c:pt idx="10">
                  <c:v>98.228980988597002</c:v>
                </c:pt>
                <c:pt idx="11">
                  <c:v>89.035904296164404</c:v>
                </c:pt>
                <c:pt idx="12">
                  <c:v>90.950015395034299</c:v>
                </c:pt>
                <c:pt idx="13">
                  <c:v>94.952062267365164</c:v>
                </c:pt>
                <c:pt idx="14">
                  <c:v>98.455613864140929</c:v>
                </c:pt>
                <c:pt idx="15">
                  <c:v>108.57629905403094</c:v>
                </c:pt>
                <c:pt idx="16">
                  <c:v>113.20604255553353</c:v>
                </c:pt>
                <c:pt idx="17">
                  <c:v>109.49006227868391</c:v>
                </c:pt>
                <c:pt idx="18">
                  <c:v>137.95259120821461</c:v>
                </c:pt>
                <c:pt idx="19">
                  <c:v>139.24005766230152</c:v>
                </c:pt>
                <c:pt idx="20">
                  <c:v>139.67712629996674</c:v>
                </c:pt>
                <c:pt idx="21">
                  <c:v>134.73263122766184</c:v>
                </c:pt>
                <c:pt idx="22">
                  <c:v>133.73211139384074</c:v>
                </c:pt>
                <c:pt idx="23">
                  <c:v>120.89384184103878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'18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'!$H$9:$H$32</c:f>
              <c:numCache>
                <c:formatCode>0.00</c:formatCode>
                <c:ptCount val="24"/>
                <c:pt idx="0">
                  <c:v>89.232155494791925</c:v>
                </c:pt>
                <c:pt idx="1">
                  <c:v>87.796723725553505</c:v>
                </c:pt>
                <c:pt idx="2">
                  <c:v>86.752952365428754</c:v>
                </c:pt>
                <c:pt idx="3">
                  <c:v>85.757128786160209</c:v>
                </c:pt>
                <c:pt idx="4">
                  <c:v>84.9301084074811</c:v>
                </c:pt>
                <c:pt idx="5">
                  <c:v>68.226585090701704</c:v>
                </c:pt>
                <c:pt idx="6">
                  <c:v>67.989508690845625</c:v>
                </c:pt>
                <c:pt idx="7">
                  <c:v>65.380685119986822</c:v>
                </c:pt>
                <c:pt idx="8">
                  <c:v>35.432508247659712</c:v>
                </c:pt>
                <c:pt idx="9">
                  <c:v>40.425530756844942</c:v>
                </c:pt>
                <c:pt idx="10">
                  <c:v>36.023312385771689</c:v>
                </c:pt>
                <c:pt idx="11">
                  <c:v>57.498341747787819</c:v>
                </c:pt>
                <c:pt idx="12">
                  <c:v>39.245842042643602</c:v>
                </c:pt>
                <c:pt idx="13">
                  <c:v>34.436226113905207</c:v>
                </c:pt>
                <c:pt idx="14">
                  <c:v>70.224085999979366</c:v>
                </c:pt>
                <c:pt idx="15">
                  <c:v>71.010306589301408</c:v>
                </c:pt>
                <c:pt idx="16">
                  <c:v>66.783554800041529</c:v>
                </c:pt>
                <c:pt idx="17">
                  <c:v>68.749746106053038</c:v>
                </c:pt>
                <c:pt idx="18">
                  <c:v>85.212613377578734</c:v>
                </c:pt>
                <c:pt idx="19">
                  <c:v>87.106814795834083</c:v>
                </c:pt>
                <c:pt idx="20">
                  <c:v>83.905816967284125</c:v>
                </c:pt>
                <c:pt idx="21">
                  <c:v>85.807791205576692</c:v>
                </c:pt>
                <c:pt idx="22">
                  <c:v>77.138690730783125</c:v>
                </c:pt>
                <c:pt idx="23">
                  <c:v>80.86248257174789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'18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'!$I$9:$I$32</c:f>
              <c:numCache>
                <c:formatCode>0.00</c:formatCode>
                <c:ptCount val="24"/>
                <c:pt idx="0">
                  <c:v>12.797697373191731</c:v>
                </c:pt>
                <c:pt idx="1">
                  <c:v>11.508801343535701</c:v>
                </c:pt>
                <c:pt idx="2">
                  <c:v>11.796825789286167</c:v>
                </c:pt>
                <c:pt idx="3">
                  <c:v>11.239016664851981</c:v>
                </c:pt>
                <c:pt idx="4">
                  <c:v>11.159601321746202</c:v>
                </c:pt>
                <c:pt idx="5">
                  <c:v>10.644353295306921</c:v>
                </c:pt>
                <c:pt idx="6">
                  <c:v>10.034495574587986</c:v>
                </c:pt>
                <c:pt idx="7">
                  <c:v>10.13746806298672</c:v>
                </c:pt>
                <c:pt idx="8">
                  <c:v>9.6180476715028291</c:v>
                </c:pt>
                <c:pt idx="9">
                  <c:v>10.469564887481901</c:v>
                </c:pt>
                <c:pt idx="10">
                  <c:v>10.747706625631274</c:v>
                </c:pt>
                <c:pt idx="11">
                  <c:v>11.285753956047749</c:v>
                </c:pt>
                <c:pt idx="12">
                  <c:v>10.504142562322095</c:v>
                </c:pt>
                <c:pt idx="13">
                  <c:v>9.8217116187296298</c:v>
                </c:pt>
                <c:pt idx="14">
                  <c:v>10.850300135879699</c:v>
                </c:pt>
                <c:pt idx="15">
                  <c:v>10.943394356667618</c:v>
                </c:pt>
                <c:pt idx="16">
                  <c:v>10.810402644424975</c:v>
                </c:pt>
                <c:pt idx="17">
                  <c:v>10.670191615263086</c:v>
                </c:pt>
                <c:pt idx="18">
                  <c:v>12.404795414206653</c:v>
                </c:pt>
                <c:pt idx="19">
                  <c:v>12.573127541864373</c:v>
                </c:pt>
                <c:pt idx="20">
                  <c:v>12.377056732749104</c:v>
                </c:pt>
                <c:pt idx="21">
                  <c:v>12.359577566761452</c:v>
                </c:pt>
                <c:pt idx="22">
                  <c:v>11.949197875376107</c:v>
                </c:pt>
                <c:pt idx="23">
                  <c:v>11.613675587213315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'18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'!$AD$9:$AD$32</c:f>
              <c:numCache>
                <c:formatCode>0.00</c:formatCode>
                <c:ptCount val="24"/>
                <c:pt idx="0">
                  <c:v>80.45</c:v>
                </c:pt>
                <c:pt idx="1">
                  <c:v>81.319999999999993</c:v>
                </c:pt>
                <c:pt idx="2">
                  <c:v>80.78</c:v>
                </c:pt>
                <c:pt idx="3">
                  <c:v>80.349999999999994</c:v>
                </c:pt>
                <c:pt idx="4">
                  <c:v>79.81</c:v>
                </c:pt>
                <c:pt idx="5">
                  <c:v>81.75</c:v>
                </c:pt>
                <c:pt idx="6">
                  <c:v>87.58</c:v>
                </c:pt>
                <c:pt idx="7">
                  <c:v>88.44</c:v>
                </c:pt>
                <c:pt idx="8">
                  <c:v>91.39</c:v>
                </c:pt>
                <c:pt idx="9">
                  <c:v>95.03</c:v>
                </c:pt>
                <c:pt idx="10">
                  <c:v>98.36999999999999</c:v>
                </c:pt>
                <c:pt idx="11">
                  <c:v>100.24000000000001</c:v>
                </c:pt>
                <c:pt idx="12">
                  <c:v>95.48</c:v>
                </c:pt>
                <c:pt idx="13">
                  <c:v>91.84</c:v>
                </c:pt>
                <c:pt idx="14">
                  <c:v>91.740000000000009</c:v>
                </c:pt>
                <c:pt idx="15">
                  <c:v>86.29</c:v>
                </c:pt>
                <c:pt idx="16">
                  <c:v>82.54</c:v>
                </c:pt>
                <c:pt idx="17">
                  <c:v>80.95</c:v>
                </c:pt>
                <c:pt idx="18">
                  <c:v>79.94</c:v>
                </c:pt>
                <c:pt idx="19">
                  <c:v>81.02</c:v>
                </c:pt>
                <c:pt idx="20">
                  <c:v>78.819999999999993</c:v>
                </c:pt>
                <c:pt idx="21">
                  <c:v>81.42</c:v>
                </c:pt>
                <c:pt idx="22">
                  <c:v>80.7</c:v>
                </c:pt>
                <c:pt idx="23">
                  <c:v>81.319999999999993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'18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'18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'18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'18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'18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'18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'18 MAR 23 '!$AJ$9:$AJ$32</c:f>
              <c:numCache>
                <c:formatCode>0.00</c:formatCode>
                <c:ptCount val="24"/>
                <c:pt idx="0">
                  <c:v>223.82014713201636</c:v>
                </c:pt>
                <c:pt idx="1">
                  <c:v>192.62447493091076</c:v>
                </c:pt>
                <c:pt idx="2">
                  <c:v>200.96022184528505</c:v>
                </c:pt>
                <c:pt idx="3">
                  <c:v>187.83385454898777</c:v>
                </c:pt>
                <c:pt idx="4">
                  <c:v>186.65029027077267</c:v>
                </c:pt>
                <c:pt idx="5">
                  <c:v>189.95906161399139</c:v>
                </c:pt>
                <c:pt idx="6">
                  <c:v>172.58599573456638</c:v>
                </c:pt>
                <c:pt idx="7">
                  <c:v>170.34184681702641</c:v>
                </c:pt>
                <c:pt idx="8">
                  <c:v>179.41944408083748</c:v>
                </c:pt>
                <c:pt idx="9">
                  <c:v>186.28490435567321</c:v>
                </c:pt>
                <c:pt idx="10">
                  <c:v>196.59898098859699</c:v>
                </c:pt>
                <c:pt idx="11">
                  <c:v>189.27590429616441</c:v>
                </c:pt>
                <c:pt idx="12">
                  <c:v>186.4300153950343</c:v>
                </c:pt>
                <c:pt idx="13">
                  <c:v>186.79206226736517</c:v>
                </c:pt>
                <c:pt idx="14">
                  <c:v>190.19561386414094</c:v>
                </c:pt>
                <c:pt idx="15">
                  <c:v>194.86629905403095</c:v>
                </c:pt>
                <c:pt idx="16">
                  <c:v>195.74604255553353</c:v>
                </c:pt>
                <c:pt idx="17">
                  <c:v>190.44006227868391</c:v>
                </c:pt>
                <c:pt idx="18">
                  <c:v>217.89259120821461</c:v>
                </c:pt>
                <c:pt idx="19">
                  <c:v>220.26005766230151</c:v>
                </c:pt>
                <c:pt idx="20">
                  <c:v>218.49712629996674</c:v>
                </c:pt>
                <c:pt idx="21">
                  <c:v>216.15263122766183</c:v>
                </c:pt>
                <c:pt idx="22">
                  <c:v>214.43211139384073</c:v>
                </c:pt>
                <c:pt idx="23">
                  <c:v>202.21384184103877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'18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'18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'18 MAR 23 '!$AL$9:$AL$32</c:f>
              <c:numCache>
                <c:formatCode>0.00</c:formatCode>
                <c:ptCount val="24"/>
                <c:pt idx="0">
                  <c:v>89.232155494791925</c:v>
                </c:pt>
                <c:pt idx="1">
                  <c:v>87.796723725553505</c:v>
                </c:pt>
                <c:pt idx="2">
                  <c:v>86.752952365428754</c:v>
                </c:pt>
                <c:pt idx="3">
                  <c:v>85.757128786160209</c:v>
                </c:pt>
                <c:pt idx="4">
                  <c:v>84.9301084074811</c:v>
                </c:pt>
                <c:pt idx="5">
                  <c:v>68.576585090701698</c:v>
                </c:pt>
                <c:pt idx="6">
                  <c:v>70.509508690845621</c:v>
                </c:pt>
                <c:pt idx="7">
                  <c:v>75.360685119986826</c:v>
                </c:pt>
                <c:pt idx="8">
                  <c:v>53.132508247659707</c:v>
                </c:pt>
                <c:pt idx="9">
                  <c:v>67.825530756844941</c:v>
                </c:pt>
                <c:pt idx="10">
                  <c:v>64.55331238577169</c:v>
                </c:pt>
                <c:pt idx="11">
                  <c:v>85.498341747787819</c:v>
                </c:pt>
                <c:pt idx="12">
                  <c:v>68.555842042643604</c:v>
                </c:pt>
                <c:pt idx="13">
                  <c:v>50.916226113905203</c:v>
                </c:pt>
                <c:pt idx="14">
                  <c:v>73.554085999979364</c:v>
                </c:pt>
                <c:pt idx="15">
                  <c:v>71.240306589301412</c:v>
                </c:pt>
                <c:pt idx="16">
                  <c:v>66.993554800041522</c:v>
                </c:pt>
                <c:pt idx="17">
                  <c:v>68.749746106053038</c:v>
                </c:pt>
                <c:pt idx="18">
                  <c:v>85.212613377578734</c:v>
                </c:pt>
                <c:pt idx="19">
                  <c:v>87.106814795834083</c:v>
                </c:pt>
                <c:pt idx="20">
                  <c:v>83.905816967284125</c:v>
                </c:pt>
                <c:pt idx="21">
                  <c:v>85.807791205576692</c:v>
                </c:pt>
                <c:pt idx="22">
                  <c:v>77.138690730783125</c:v>
                </c:pt>
                <c:pt idx="23">
                  <c:v>80.86248257174789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D25" zoomScale="85" zoomScaleNormal="85" zoomScaleSheetLayoutView="85" workbookViewId="0">
      <selection activeCell="F11" sqref="F11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6.570312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45003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110.05</v>
      </c>
      <c r="C9" s="51">
        <f t="shared" ref="C9:C32" si="0">AK9-AE9</f>
        <v>21.184641632242993</v>
      </c>
      <c r="D9" s="52">
        <f t="shared" ref="D9:D32" si="1">AM9-Y9</f>
        <v>83.145379423060092</v>
      </c>
      <c r="E9" s="59">
        <f t="shared" ref="E9:E32" si="2">(AG9+AI9)-Q9</f>
        <v>5.7199789446969174</v>
      </c>
      <c r="F9" s="76">
        <v>245.4</v>
      </c>
      <c r="G9" s="52">
        <f t="shared" ref="G9:G32" si="3">AJ9-AD9</f>
        <v>143.37014713201637</v>
      </c>
      <c r="H9" s="52">
        <f t="shared" ref="H9:H32" si="4">AL9-X9</f>
        <v>89.232155494791925</v>
      </c>
      <c r="I9" s="53">
        <f t="shared" ref="I9:I32" si="5">(AH9+AF9)-P9</f>
        <v>12.797697373191731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27.6</v>
      </c>
      <c r="V9" s="68">
        <v>0</v>
      </c>
      <c r="W9" s="90">
        <v>61.84</v>
      </c>
      <c r="X9" s="94">
        <f>R9+T9+V9</f>
        <v>0</v>
      </c>
      <c r="Y9" s="95">
        <f>S9+U9+W9</f>
        <v>89.44</v>
      </c>
      <c r="Z9" s="91">
        <v>0</v>
      </c>
      <c r="AA9" s="84">
        <v>0</v>
      </c>
      <c r="AB9" s="84">
        <v>80.45</v>
      </c>
      <c r="AC9" s="84">
        <v>0</v>
      </c>
      <c r="AD9" s="96">
        <f>Z9+AB9</f>
        <v>80.45</v>
      </c>
      <c r="AE9" s="52">
        <f>AA9+AC9</f>
        <v>0</v>
      </c>
      <c r="AF9" s="116">
        <v>0.43123454301075298</v>
      </c>
      <c r="AG9" s="117">
        <v>0.13803091397849501</v>
      </c>
      <c r="AH9" s="54">
        <f t="shared" ref="AH9:AH32" si="6">(F9+P9+X9+AD9)-(AJ9+AL9+AF9)</f>
        <v>12.366462830180978</v>
      </c>
      <c r="AI9" s="63">
        <f t="shared" ref="AI9:AI32" si="7">(B9+Q9+Y9+AE9)-(AM9+AK9+AG9)</f>
        <v>5.5819480307184222</v>
      </c>
      <c r="AJ9" s="64">
        <v>223.82014713201636</v>
      </c>
      <c r="AK9" s="61">
        <v>21.184641632242993</v>
      </c>
      <c r="AL9" s="66">
        <v>89.232155494791925</v>
      </c>
      <c r="AM9" s="61">
        <v>172.58537942306009</v>
      </c>
      <c r="AS9" s="121"/>
      <c r="BA9" s="42"/>
      <c r="BB9" s="42"/>
    </row>
    <row r="10" spans="1:54" ht="15.75" x14ac:dyDescent="0.25">
      <c r="A10" s="25">
        <v>2</v>
      </c>
      <c r="B10" s="69">
        <v>102.3</v>
      </c>
      <c r="C10" s="51">
        <f t="shared" si="0"/>
        <v>18.328478805273765</v>
      </c>
      <c r="D10" s="52">
        <f t="shared" si="1"/>
        <v>78.447258874386975</v>
      </c>
      <c r="E10" s="59">
        <f t="shared" si="2"/>
        <v>5.5242623203392593</v>
      </c>
      <c r="F10" s="68">
        <v>210.61</v>
      </c>
      <c r="G10" s="52">
        <f t="shared" si="3"/>
        <v>111.30447493091077</v>
      </c>
      <c r="H10" s="52">
        <f t="shared" si="4"/>
        <v>87.796723725553505</v>
      </c>
      <c r="I10" s="53">
        <f t="shared" si="5"/>
        <v>11.508801343535701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27.6</v>
      </c>
      <c r="V10" s="84">
        <v>0</v>
      </c>
      <c r="W10" s="84">
        <v>62.6</v>
      </c>
      <c r="X10" s="94">
        <f t="shared" ref="X10:X32" si="10">R10+T10+V10</f>
        <v>0</v>
      </c>
      <c r="Y10" s="95">
        <f t="shared" ref="Y10:Y32" si="11">S10+U10+W10</f>
        <v>90.2</v>
      </c>
      <c r="Z10" s="91">
        <v>0</v>
      </c>
      <c r="AA10" s="84">
        <v>0</v>
      </c>
      <c r="AB10" s="84">
        <v>81.319999999999993</v>
      </c>
      <c r="AC10" s="84">
        <v>0</v>
      </c>
      <c r="AD10" s="96">
        <f t="shared" ref="AD10:AD32" si="12">Z10+AB10</f>
        <v>81.319999999999993</v>
      </c>
      <c r="AE10" s="52">
        <f t="shared" ref="AE10:AE32" si="13">AA10+AC10</f>
        <v>0</v>
      </c>
      <c r="AF10" s="118">
        <v>0.43123454301075298</v>
      </c>
      <c r="AG10" s="117">
        <v>0.13803091397849501</v>
      </c>
      <c r="AH10" s="54">
        <f t="shared" si="6"/>
        <v>11.077566800524949</v>
      </c>
      <c r="AI10" s="63">
        <f t="shared" si="7"/>
        <v>5.3862314063607641</v>
      </c>
      <c r="AJ10" s="64">
        <v>192.62447493091076</v>
      </c>
      <c r="AK10" s="61">
        <v>18.328478805273765</v>
      </c>
      <c r="AL10" s="66">
        <v>87.796723725553505</v>
      </c>
      <c r="AM10" s="61">
        <v>168.64725887438698</v>
      </c>
      <c r="AS10" s="121"/>
      <c r="BA10" s="42"/>
      <c r="BB10" s="42"/>
    </row>
    <row r="11" spans="1:54" ht="15" customHeight="1" x14ac:dyDescent="0.25">
      <c r="A11" s="25">
        <v>3</v>
      </c>
      <c r="B11" s="69">
        <v>100.00999999999999</v>
      </c>
      <c r="C11" s="51">
        <f t="shared" si="0"/>
        <v>19.396733391201153</v>
      </c>
      <c r="D11" s="52">
        <f t="shared" si="1"/>
        <v>75.15704305675095</v>
      </c>
      <c r="E11" s="59">
        <f t="shared" si="2"/>
        <v>5.4562235520479003</v>
      </c>
      <c r="F11" s="68">
        <v>218.73</v>
      </c>
      <c r="G11" s="52">
        <f t="shared" si="3"/>
        <v>120.18022184528505</v>
      </c>
      <c r="H11" s="52">
        <f t="shared" si="4"/>
        <v>86.752952365428754</v>
      </c>
      <c r="I11" s="53">
        <f t="shared" si="5"/>
        <v>11.796825789286167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27.59</v>
      </c>
      <c r="V11" s="84">
        <v>0</v>
      </c>
      <c r="W11" s="84">
        <v>62.47</v>
      </c>
      <c r="X11" s="94">
        <f t="shared" si="10"/>
        <v>0</v>
      </c>
      <c r="Y11" s="95">
        <f t="shared" si="11"/>
        <v>90.06</v>
      </c>
      <c r="Z11" s="91">
        <v>0</v>
      </c>
      <c r="AA11" s="84">
        <v>0</v>
      </c>
      <c r="AB11" s="84">
        <v>80.78</v>
      </c>
      <c r="AC11" s="84">
        <v>0</v>
      </c>
      <c r="AD11" s="96">
        <f t="shared" si="12"/>
        <v>80.78</v>
      </c>
      <c r="AE11" s="52">
        <f t="shared" si="13"/>
        <v>0</v>
      </c>
      <c r="AF11" s="118">
        <v>0.43123454301075298</v>
      </c>
      <c r="AG11" s="117">
        <v>0.13803091397849501</v>
      </c>
      <c r="AH11" s="54">
        <f t="shared" si="6"/>
        <v>11.365591246275415</v>
      </c>
      <c r="AI11" s="63">
        <f t="shared" si="7"/>
        <v>5.3181926380694051</v>
      </c>
      <c r="AJ11" s="64">
        <v>200.96022184528505</v>
      </c>
      <c r="AK11" s="61">
        <v>19.396733391201153</v>
      </c>
      <c r="AL11" s="66">
        <v>86.752952365428754</v>
      </c>
      <c r="AM11" s="61">
        <v>165.21704305675095</v>
      </c>
      <c r="AS11" s="121"/>
      <c r="BA11" s="42"/>
      <c r="BB11" s="42"/>
    </row>
    <row r="12" spans="1:54" ht="15" customHeight="1" x14ac:dyDescent="0.25">
      <c r="A12" s="25">
        <v>4</v>
      </c>
      <c r="B12" s="69">
        <v>97.47</v>
      </c>
      <c r="C12" s="51">
        <f t="shared" si="0"/>
        <v>19.619966011101138</v>
      </c>
      <c r="D12" s="52">
        <f t="shared" si="1"/>
        <v>72.454569309983015</v>
      </c>
      <c r="E12" s="59">
        <f t="shared" si="2"/>
        <v>5.3954646789158556</v>
      </c>
      <c r="F12" s="68">
        <v>204.48</v>
      </c>
      <c r="G12" s="52">
        <f t="shared" si="3"/>
        <v>107.48385454898778</v>
      </c>
      <c r="H12" s="52">
        <f t="shared" si="4"/>
        <v>85.757128786160209</v>
      </c>
      <c r="I12" s="53">
        <f t="shared" si="5"/>
        <v>11.239016664851981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27.64</v>
      </c>
      <c r="V12" s="84">
        <v>0</v>
      </c>
      <c r="W12" s="84">
        <v>62.79</v>
      </c>
      <c r="X12" s="94">
        <f t="shared" si="10"/>
        <v>0</v>
      </c>
      <c r="Y12" s="95">
        <f t="shared" si="11"/>
        <v>90.43</v>
      </c>
      <c r="Z12" s="91">
        <v>0</v>
      </c>
      <c r="AA12" s="84">
        <v>0</v>
      </c>
      <c r="AB12" s="84">
        <v>80.349999999999994</v>
      </c>
      <c r="AC12" s="84">
        <v>0</v>
      </c>
      <c r="AD12" s="96">
        <f t="shared" si="12"/>
        <v>80.349999999999994</v>
      </c>
      <c r="AE12" s="52">
        <f t="shared" si="13"/>
        <v>0</v>
      </c>
      <c r="AF12" s="118">
        <v>0.43123454301075298</v>
      </c>
      <c r="AG12" s="117">
        <v>0.13803091397849501</v>
      </c>
      <c r="AH12" s="54">
        <f t="shared" si="6"/>
        <v>10.807782121841228</v>
      </c>
      <c r="AI12" s="63">
        <f t="shared" si="7"/>
        <v>5.2574337649373604</v>
      </c>
      <c r="AJ12" s="64">
        <v>187.83385454898777</v>
      </c>
      <c r="AK12" s="61">
        <v>19.619966011101138</v>
      </c>
      <c r="AL12" s="66">
        <v>85.757128786160209</v>
      </c>
      <c r="AM12" s="61">
        <v>162.88456930998302</v>
      </c>
      <c r="AS12" s="121"/>
      <c r="BA12" s="42"/>
      <c r="BB12" s="42"/>
    </row>
    <row r="13" spans="1:54" ht="15.75" x14ac:dyDescent="0.25">
      <c r="A13" s="25">
        <v>5</v>
      </c>
      <c r="B13" s="69">
        <v>97.86</v>
      </c>
      <c r="C13" s="51">
        <f t="shared" si="0"/>
        <v>19.289775664775732</v>
      </c>
      <c r="D13" s="52">
        <f t="shared" si="1"/>
        <v>73.15739998091982</v>
      </c>
      <c r="E13" s="59">
        <f t="shared" si="2"/>
        <v>5.4128243543044317</v>
      </c>
      <c r="F13" s="68">
        <v>202.93</v>
      </c>
      <c r="G13" s="52">
        <f t="shared" si="3"/>
        <v>106.84029027077267</v>
      </c>
      <c r="H13" s="52">
        <f t="shared" si="4"/>
        <v>84.9301084074811</v>
      </c>
      <c r="I13" s="53">
        <f t="shared" si="5"/>
        <v>11.159601321746202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27.64</v>
      </c>
      <c r="V13" s="84">
        <v>0</v>
      </c>
      <c r="W13" s="84">
        <v>63.02</v>
      </c>
      <c r="X13" s="94">
        <f t="shared" si="10"/>
        <v>0</v>
      </c>
      <c r="Y13" s="95">
        <f t="shared" si="11"/>
        <v>90.66</v>
      </c>
      <c r="Z13" s="91">
        <v>0</v>
      </c>
      <c r="AA13" s="84">
        <v>0</v>
      </c>
      <c r="AB13" s="84">
        <v>79.81</v>
      </c>
      <c r="AC13" s="84">
        <v>0</v>
      </c>
      <c r="AD13" s="96">
        <f t="shared" si="12"/>
        <v>79.81</v>
      </c>
      <c r="AE13" s="52">
        <f t="shared" si="13"/>
        <v>0</v>
      </c>
      <c r="AF13" s="118">
        <v>0.43123454301075298</v>
      </c>
      <c r="AG13" s="117">
        <v>0.13803091397849501</v>
      </c>
      <c r="AH13" s="54">
        <f t="shared" si="6"/>
        <v>10.728366778735449</v>
      </c>
      <c r="AI13" s="63">
        <f t="shared" si="7"/>
        <v>5.2747934403259364</v>
      </c>
      <c r="AJ13" s="64">
        <v>186.65029027077267</v>
      </c>
      <c r="AK13" s="61">
        <v>19.289775664775732</v>
      </c>
      <c r="AL13" s="66">
        <v>84.9301084074811</v>
      </c>
      <c r="AM13" s="61">
        <v>163.81739998091982</v>
      </c>
      <c r="AS13" s="121"/>
      <c r="BA13" s="42"/>
      <c r="BB13" s="42"/>
    </row>
    <row r="14" spans="1:54" ht="15.75" customHeight="1" x14ac:dyDescent="0.25">
      <c r="A14" s="25">
        <v>6</v>
      </c>
      <c r="B14" s="69">
        <v>72.16</v>
      </c>
      <c r="C14" s="51">
        <f t="shared" si="0"/>
        <v>20.785175692915331</v>
      </c>
      <c r="D14" s="52">
        <f t="shared" si="1"/>
        <v>66.301357481249539</v>
      </c>
      <c r="E14" s="59">
        <f t="shared" si="2"/>
        <v>-14.926533174164883</v>
      </c>
      <c r="F14" s="68">
        <v>187.08</v>
      </c>
      <c r="G14" s="52">
        <f t="shared" si="3"/>
        <v>108.20906161399139</v>
      </c>
      <c r="H14" s="52">
        <f t="shared" si="4"/>
        <v>68.226585090701704</v>
      </c>
      <c r="I14" s="53">
        <f t="shared" si="5"/>
        <v>10.644353295306921</v>
      </c>
      <c r="J14" s="58">
        <v>0</v>
      </c>
      <c r="K14" s="81">
        <v>20.21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20.21</v>
      </c>
      <c r="R14" s="91">
        <v>0.35</v>
      </c>
      <c r="S14" s="84">
        <v>0</v>
      </c>
      <c r="T14" s="84">
        <v>0</v>
      </c>
      <c r="U14" s="84">
        <v>27.52</v>
      </c>
      <c r="V14" s="84">
        <v>0</v>
      </c>
      <c r="W14" s="84">
        <v>64.010000000000005</v>
      </c>
      <c r="X14" s="94">
        <f t="shared" si="10"/>
        <v>0.35</v>
      </c>
      <c r="Y14" s="95">
        <f t="shared" si="11"/>
        <v>91.53</v>
      </c>
      <c r="Z14" s="91">
        <v>0.1</v>
      </c>
      <c r="AA14" s="84">
        <v>0</v>
      </c>
      <c r="AB14" s="84">
        <v>81.650000000000006</v>
      </c>
      <c r="AC14" s="84">
        <v>0</v>
      </c>
      <c r="AD14" s="96">
        <f t="shared" si="12"/>
        <v>81.75</v>
      </c>
      <c r="AE14" s="52">
        <f t="shared" si="13"/>
        <v>0</v>
      </c>
      <c r="AF14" s="118">
        <v>0.43123454301075298</v>
      </c>
      <c r="AG14" s="117">
        <v>0.13803091397849501</v>
      </c>
      <c r="AH14" s="54">
        <f t="shared" si="6"/>
        <v>10.213118752296168</v>
      </c>
      <c r="AI14" s="63">
        <f t="shared" si="7"/>
        <v>5.1454359118566231</v>
      </c>
      <c r="AJ14" s="64">
        <v>189.95906161399139</v>
      </c>
      <c r="AK14" s="61">
        <v>20.785175692915331</v>
      </c>
      <c r="AL14" s="66">
        <v>68.576585090701698</v>
      </c>
      <c r="AM14" s="61">
        <v>157.83135748124954</v>
      </c>
      <c r="AS14" s="121"/>
      <c r="BA14" s="42"/>
      <c r="BB14" s="42"/>
    </row>
    <row r="15" spans="1:54" ht="15.75" x14ac:dyDescent="0.25">
      <c r="A15" s="25">
        <v>7</v>
      </c>
      <c r="B15" s="69">
        <v>48.629999999999995</v>
      </c>
      <c r="C15" s="51">
        <f t="shared" si="0"/>
        <v>18.005280076390701</v>
      </c>
      <c r="D15" s="52">
        <f t="shared" si="1"/>
        <v>46.231917733274315</v>
      </c>
      <c r="E15" s="59">
        <f t="shared" si="2"/>
        <v>-15.607197809665019</v>
      </c>
      <c r="F15" s="68">
        <v>163.03</v>
      </c>
      <c r="G15" s="52">
        <f t="shared" si="3"/>
        <v>85.005995734566383</v>
      </c>
      <c r="H15" s="52">
        <f t="shared" si="4"/>
        <v>67.989508690845625</v>
      </c>
      <c r="I15" s="53">
        <f t="shared" si="5"/>
        <v>10.034495574587986</v>
      </c>
      <c r="J15" s="58">
        <v>0</v>
      </c>
      <c r="K15" s="81">
        <v>20.21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20.21</v>
      </c>
      <c r="R15" s="91">
        <v>2.52</v>
      </c>
      <c r="S15" s="84">
        <v>0</v>
      </c>
      <c r="T15" s="84">
        <v>0</v>
      </c>
      <c r="U15" s="84">
        <v>27.52</v>
      </c>
      <c r="V15" s="84">
        <v>0</v>
      </c>
      <c r="W15" s="84">
        <v>63.23</v>
      </c>
      <c r="X15" s="94">
        <f t="shared" si="10"/>
        <v>2.52</v>
      </c>
      <c r="Y15" s="95">
        <f t="shared" si="11"/>
        <v>90.75</v>
      </c>
      <c r="Z15" s="91">
        <v>5.3</v>
      </c>
      <c r="AA15" s="84">
        <v>0</v>
      </c>
      <c r="AB15" s="84">
        <v>82.28</v>
      </c>
      <c r="AC15" s="84">
        <v>0</v>
      </c>
      <c r="AD15" s="96">
        <f t="shared" si="12"/>
        <v>87.58</v>
      </c>
      <c r="AE15" s="52">
        <f t="shared" si="13"/>
        <v>0</v>
      </c>
      <c r="AF15" s="118">
        <v>0.43123454301075298</v>
      </c>
      <c r="AG15" s="117">
        <v>0.13803091397849501</v>
      </c>
      <c r="AH15" s="54">
        <f t="shared" si="6"/>
        <v>9.6032610315772331</v>
      </c>
      <c r="AI15" s="63">
        <f t="shared" si="7"/>
        <v>4.4647712763564869</v>
      </c>
      <c r="AJ15" s="64">
        <v>172.58599573456638</v>
      </c>
      <c r="AK15" s="61">
        <v>18.005280076390701</v>
      </c>
      <c r="AL15" s="66">
        <v>70.509508690845621</v>
      </c>
      <c r="AM15" s="61">
        <v>136.98191773327432</v>
      </c>
      <c r="AS15" s="121"/>
      <c r="BA15" s="42"/>
      <c r="BB15" s="42"/>
    </row>
    <row r="16" spans="1:54" ht="15.75" x14ac:dyDescent="0.25">
      <c r="A16" s="25">
        <v>8</v>
      </c>
      <c r="B16" s="69">
        <v>54.44</v>
      </c>
      <c r="C16" s="51">
        <f t="shared" si="0"/>
        <v>19.297450970402267</v>
      </c>
      <c r="D16" s="52">
        <f t="shared" si="1"/>
        <v>50.603590520891004</v>
      </c>
      <c r="E16" s="59">
        <f t="shared" si="2"/>
        <v>-15.461041491293281</v>
      </c>
      <c r="F16" s="68">
        <v>157.41999999999999</v>
      </c>
      <c r="G16" s="52">
        <f t="shared" si="3"/>
        <v>81.90184681702641</v>
      </c>
      <c r="H16" s="52">
        <f t="shared" si="4"/>
        <v>65.380685119986822</v>
      </c>
      <c r="I16" s="53">
        <f t="shared" si="5"/>
        <v>10.13746806298672</v>
      </c>
      <c r="J16" s="58">
        <v>0</v>
      </c>
      <c r="K16" s="81">
        <v>20.21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20.21</v>
      </c>
      <c r="R16" s="91">
        <v>9.98</v>
      </c>
      <c r="S16" s="84">
        <v>0</v>
      </c>
      <c r="T16" s="84">
        <v>0</v>
      </c>
      <c r="U16" s="84">
        <v>27.6</v>
      </c>
      <c r="V16" s="84">
        <v>0</v>
      </c>
      <c r="W16" s="84">
        <v>62.56</v>
      </c>
      <c r="X16" s="94">
        <f t="shared" si="10"/>
        <v>9.98</v>
      </c>
      <c r="Y16" s="95">
        <f t="shared" si="11"/>
        <v>90.16</v>
      </c>
      <c r="Z16" s="91">
        <v>6.7</v>
      </c>
      <c r="AA16" s="84">
        <v>0</v>
      </c>
      <c r="AB16" s="84">
        <v>81.739999999999995</v>
      </c>
      <c r="AC16" s="84">
        <v>0</v>
      </c>
      <c r="AD16" s="96">
        <f t="shared" si="12"/>
        <v>88.44</v>
      </c>
      <c r="AE16" s="52">
        <f t="shared" si="13"/>
        <v>0</v>
      </c>
      <c r="AF16" s="118">
        <v>0.43123454301075298</v>
      </c>
      <c r="AG16" s="117">
        <v>0.13803091397849501</v>
      </c>
      <c r="AH16" s="54">
        <f t="shared" si="6"/>
        <v>9.7062335199759673</v>
      </c>
      <c r="AI16" s="63">
        <f t="shared" si="7"/>
        <v>4.6109275947282242</v>
      </c>
      <c r="AJ16" s="64">
        <v>170.34184681702641</v>
      </c>
      <c r="AK16" s="61">
        <v>19.297450970402267</v>
      </c>
      <c r="AL16" s="66">
        <v>75.360685119986826</v>
      </c>
      <c r="AM16" s="61">
        <v>140.763590520891</v>
      </c>
      <c r="AS16" s="121"/>
      <c r="BA16" s="42"/>
      <c r="BB16" s="42"/>
    </row>
    <row r="17" spans="1:54" ht="15.75" x14ac:dyDescent="0.25">
      <c r="A17" s="25">
        <v>9</v>
      </c>
      <c r="B17" s="69">
        <v>52.62</v>
      </c>
      <c r="C17" s="51">
        <f t="shared" si="0"/>
        <v>20.783346388645441</v>
      </c>
      <c r="D17" s="52">
        <f t="shared" si="1"/>
        <v>47.302454986428813</v>
      </c>
      <c r="E17" s="59">
        <f t="shared" si="2"/>
        <v>-15.465801375074273</v>
      </c>
      <c r="F17" s="68">
        <v>133.08000000000001</v>
      </c>
      <c r="G17" s="52">
        <f t="shared" si="3"/>
        <v>88.029444080837479</v>
      </c>
      <c r="H17" s="52">
        <f t="shared" si="4"/>
        <v>35.432508247659712</v>
      </c>
      <c r="I17" s="53">
        <f t="shared" si="5"/>
        <v>9.6180476715028291</v>
      </c>
      <c r="J17" s="58">
        <v>0</v>
      </c>
      <c r="K17" s="81">
        <v>20.21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20.21</v>
      </c>
      <c r="R17" s="91">
        <v>17.7</v>
      </c>
      <c r="S17" s="84">
        <v>0</v>
      </c>
      <c r="T17" s="84">
        <v>0</v>
      </c>
      <c r="U17" s="84">
        <v>27.6</v>
      </c>
      <c r="V17" s="84">
        <v>0</v>
      </c>
      <c r="W17" s="84">
        <v>64.209999999999994</v>
      </c>
      <c r="X17" s="94">
        <f t="shared" si="10"/>
        <v>17.7</v>
      </c>
      <c r="Y17" s="95">
        <f t="shared" si="11"/>
        <v>91.81</v>
      </c>
      <c r="Z17" s="91">
        <v>11.8</v>
      </c>
      <c r="AA17" s="84">
        <v>0</v>
      </c>
      <c r="AB17" s="84">
        <v>79.59</v>
      </c>
      <c r="AC17" s="84">
        <v>0</v>
      </c>
      <c r="AD17" s="96">
        <f t="shared" si="12"/>
        <v>91.39</v>
      </c>
      <c r="AE17" s="52">
        <f t="shared" si="13"/>
        <v>0</v>
      </c>
      <c r="AF17" s="118">
        <v>0.43123454301075298</v>
      </c>
      <c r="AG17" s="117">
        <v>0.13803091397849501</v>
      </c>
      <c r="AH17" s="54">
        <f t="shared" si="6"/>
        <v>9.1868131284920764</v>
      </c>
      <c r="AI17" s="63">
        <f t="shared" si="7"/>
        <v>4.6061677109472328</v>
      </c>
      <c r="AJ17" s="64">
        <v>179.41944408083748</v>
      </c>
      <c r="AK17" s="61">
        <v>20.783346388645441</v>
      </c>
      <c r="AL17" s="66">
        <v>53.132508247659707</v>
      </c>
      <c r="AM17" s="61">
        <v>139.11245498642882</v>
      </c>
      <c r="AS17" s="121"/>
      <c r="BA17" s="42"/>
      <c r="BB17" s="42"/>
    </row>
    <row r="18" spans="1:54" ht="15.75" x14ac:dyDescent="0.25">
      <c r="A18" s="25">
        <v>10</v>
      </c>
      <c r="B18" s="69">
        <v>46.99</v>
      </c>
      <c r="C18" s="51">
        <f t="shared" si="0"/>
        <v>21.112886018335107</v>
      </c>
      <c r="D18" s="52">
        <f t="shared" si="1"/>
        <v>41.508951146796619</v>
      </c>
      <c r="E18" s="59">
        <f t="shared" si="2"/>
        <v>-15.631837165131737</v>
      </c>
      <c r="F18" s="68">
        <v>142.15</v>
      </c>
      <c r="G18" s="52">
        <f t="shared" si="3"/>
        <v>91.254904355673204</v>
      </c>
      <c r="H18" s="52">
        <f t="shared" si="4"/>
        <v>40.425530756844942</v>
      </c>
      <c r="I18" s="53">
        <f t="shared" si="5"/>
        <v>10.469564887481901</v>
      </c>
      <c r="J18" s="58">
        <v>0</v>
      </c>
      <c r="K18" s="81">
        <v>20.21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20.21</v>
      </c>
      <c r="R18" s="91">
        <v>27.4</v>
      </c>
      <c r="S18" s="84">
        <v>0</v>
      </c>
      <c r="T18" s="84">
        <v>0</v>
      </c>
      <c r="U18" s="84">
        <v>27.6</v>
      </c>
      <c r="V18" s="84">
        <v>0</v>
      </c>
      <c r="W18" s="84">
        <v>63.91</v>
      </c>
      <c r="X18" s="94">
        <f t="shared" si="10"/>
        <v>27.4</v>
      </c>
      <c r="Y18" s="95">
        <f t="shared" si="11"/>
        <v>91.509999999999991</v>
      </c>
      <c r="Z18" s="91">
        <v>15</v>
      </c>
      <c r="AA18" s="84">
        <v>0</v>
      </c>
      <c r="AB18" s="84">
        <v>80.03</v>
      </c>
      <c r="AC18" s="84">
        <v>0</v>
      </c>
      <c r="AD18" s="96">
        <f t="shared" si="12"/>
        <v>95.03</v>
      </c>
      <c r="AE18" s="52">
        <f t="shared" si="13"/>
        <v>0</v>
      </c>
      <c r="AF18" s="118">
        <v>0.43123454301075298</v>
      </c>
      <c r="AG18" s="117">
        <v>0.13803091397849501</v>
      </c>
      <c r="AH18" s="54">
        <f t="shared" si="6"/>
        <v>10.038330344471149</v>
      </c>
      <c r="AI18" s="63">
        <f t="shared" si="7"/>
        <v>4.4401319208897689</v>
      </c>
      <c r="AJ18" s="64">
        <v>186.28490435567321</v>
      </c>
      <c r="AK18" s="61">
        <v>21.112886018335107</v>
      </c>
      <c r="AL18" s="66">
        <v>67.825530756844941</v>
      </c>
      <c r="AM18" s="61">
        <v>133.01895114679661</v>
      </c>
      <c r="AS18" s="121"/>
      <c r="BA18" s="42"/>
      <c r="BB18" s="42"/>
    </row>
    <row r="19" spans="1:54" ht="15.75" x14ac:dyDescent="0.25">
      <c r="A19" s="25">
        <v>11</v>
      </c>
      <c r="B19" s="69">
        <v>45.91</v>
      </c>
      <c r="C19" s="51">
        <f t="shared" si="0"/>
        <v>19.860002020092612</v>
      </c>
      <c r="D19" s="52">
        <f t="shared" si="1"/>
        <v>41.706194500759011</v>
      </c>
      <c r="E19" s="59">
        <f t="shared" si="2"/>
        <v>-15.656196520851632</v>
      </c>
      <c r="F19" s="68">
        <v>145</v>
      </c>
      <c r="G19" s="52">
        <f t="shared" si="3"/>
        <v>98.228980988597002</v>
      </c>
      <c r="H19" s="52">
        <f t="shared" si="4"/>
        <v>36.023312385771689</v>
      </c>
      <c r="I19" s="53">
        <f t="shared" si="5"/>
        <v>10.747706625631274</v>
      </c>
      <c r="J19" s="58">
        <v>0</v>
      </c>
      <c r="K19" s="81">
        <v>20.21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20.21</v>
      </c>
      <c r="R19" s="91">
        <v>28.53</v>
      </c>
      <c r="S19" s="84">
        <v>0</v>
      </c>
      <c r="T19" s="84">
        <v>0</v>
      </c>
      <c r="U19" s="84">
        <v>27.58</v>
      </c>
      <c r="V19" s="84">
        <v>0</v>
      </c>
      <c r="W19" s="84">
        <v>64.14</v>
      </c>
      <c r="X19" s="94">
        <f t="shared" si="10"/>
        <v>28.53</v>
      </c>
      <c r="Y19" s="95">
        <f t="shared" si="11"/>
        <v>91.72</v>
      </c>
      <c r="Z19" s="91">
        <v>17.8</v>
      </c>
      <c r="AA19" s="84">
        <v>0</v>
      </c>
      <c r="AB19" s="84">
        <v>80.569999999999993</v>
      </c>
      <c r="AC19" s="84">
        <v>0</v>
      </c>
      <c r="AD19" s="96">
        <f t="shared" si="12"/>
        <v>98.36999999999999</v>
      </c>
      <c r="AE19" s="52">
        <f t="shared" si="13"/>
        <v>0</v>
      </c>
      <c r="AF19" s="118">
        <v>0.43123454301075298</v>
      </c>
      <c r="AG19" s="117">
        <v>0.13803091397849501</v>
      </c>
      <c r="AH19" s="54">
        <f t="shared" si="6"/>
        <v>10.316472082620521</v>
      </c>
      <c r="AI19" s="63">
        <f t="shared" si="7"/>
        <v>4.415772565169874</v>
      </c>
      <c r="AJ19" s="64">
        <v>196.59898098859699</v>
      </c>
      <c r="AK19" s="61">
        <v>19.860002020092612</v>
      </c>
      <c r="AL19" s="66">
        <v>64.55331238577169</v>
      </c>
      <c r="AM19" s="61">
        <v>133.42619450075901</v>
      </c>
      <c r="AS19" s="121"/>
      <c r="BA19" s="42"/>
      <c r="BB19" s="42"/>
    </row>
    <row r="20" spans="1:54" ht="15.75" x14ac:dyDescent="0.25">
      <c r="A20" s="25">
        <v>12</v>
      </c>
      <c r="B20" s="69">
        <v>35.36</v>
      </c>
      <c r="C20" s="51">
        <f t="shared" si="0"/>
        <v>20.237350396958462</v>
      </c>
      <c r="D20" s="52">
        <f t="shared" si="1"/>
        <v>31.101956852322772</v>
      </c>
      <c r="E20" s="59">
        <f t="shared" si="2"/>
        <v>-15.979307249281243</v>
      </c>
      <c r="F20" s="68">
        <v>157.82</v>
      </c>
      <c r="G20" s="52">
        <f t="shared" si="3"/>
        <v>89.035904296164404</v>
      </c>
      <c r="H20" s="52">
        <f t="shared" si="4"/>
        <v>57.498341747787819</v>
      </c>
      <c r="I20" s="53">
        <f t="shared" si="5"/>
        <v>11.285753956047749</v>
      </c>
      <c r="J20" s="58">
        <v>0</v>
      </c>
      <c r="K20" s="81">
        <v>20.21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20.21</v>
      </c>
      <c r="R20" s="91">
        <v>28</v>
      </c>
      <c r="S20" s="84">
        <v>0</v>
      </c>
      <c r="T20" s="84">
        <v>0</v>
      </c>
      <c r="U20" s="84">
        <v>27.58</v>
      </c>
      <c r="V20" s="84">
        <v>0</v>
      </c>
      <c r="W20" s="84">
        <v>63.15</v>
      </c>
      <c r="X20" s="94">
        <f t="shared" si="10"/>
        <v>28</v>
      </c>
      <c r="Y20" s="95">
        <f t="shared" si="11"/>
        <v>90.72999999999999</v>
      </c>
      <c r="Z20" s="91">
        <v>19.100000000000001</v>
      </c>
      <c r="AA20" s="84">
        <v>0</v>
      </c>
      <c r="AB20" s="84">
        <v>81.14</v>
      </c>
      <c r="AC20" s="84">
        <v>0</v>
      </c>
      <c r="AD20" s="96">
        <f t="shared" si="12"/>
        <v>100.24000000000001</v>
      </c>
      <c r="AE20" s="52">
        <f t="shared" si="13"/>
        <v>0</v>
      </c>
      <c r="AF20" s="118">
        <v>0.43123454301075298</v>
      </c>
      <c r="AG20" s="117">
        <v>0.13803091397849501</v>
      </c>
      <c r="AH20" s="54">
        <f t="shared" si="6"/>
        <v>10.854519413036996</v>
      </c>
      <c r="AI20" s="63">
        <f t="shared" si="7"/>
        <v>4.0926618367402625</v>
      </c>
      <c r="AJ20" s="64">
        <v>189.27590429616441</v>
      </c>
      <c r="AK20" s="61">
        <v>20.237350396958462</v>
      </c>
      <c r="AL20" s="66">
        <v>85.498341747787819</v>
      </c>
      <c r="AM20" s="61">
        <v>121.83195685232276</v>
      </c>
      <c r="AS20" s="121"/>
      <c r="BA20" s="42"/>
      <c r="BB20" s="42"/>
    </row>
    <row r="21" spans="1:54" ht="15.75" x14ac:dyDescent="0.25">
      <c r="A21" s="25">
        <v>13</v>
      </c>
      <c r="B21" s="69">
        <v>39.14</v>
      </c>
      <c r="C21" s="51">
        <f t="shared" si="0"/>
        <v>19.470738153395438</v>
      </c>
      <c r="D21" s="52">
        <f t="shared" si="1"/>
        <v>35.524252831284187</v>
      </c>
      <c r="E21" s="59">
        <f t="shared" si="2"/>
        <v>-15.854990984679626</v>
      </c>
      <c r="F21" s="68">
        <v>140.69999999999999</v>
      </c>
      <c r="G21" s="52">
        <f t="shared" si="3"/>
        <v>90.950015395034299</v>
      </c>
      <c r="H21" s="52">
        <f t="shared" si="4"/>
        <v>39.245842042643602</v>
      </c>
      <c r="I21" s="53">
        <f t="shared" si="5"/>
        <v>10.504142562322095</v>
      </c>
      <c r="J21" s="58">
        <v>0</v>
      </c>
      <c r="K21" s="81">
        <v>20.21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20.21</v>
      </c>
      <c r="R21" s="91">
        <v>29.310000000000002</v>
      </c>
      <c r="S21" s="84">
        <v>0</v>
      </c>
      <c r="T21" s="84">
        <v>0</v>
      </c>
      <c r="U21" s="84">
        <v>27.58</v>
      </c>
      <c r="V21" s="84">
        <v>0</v>
      </c>
      <c r="W21" s="84">
        <v>63.81</v>
      </c>
      <c r="X21" s="94">
        <f t="shared" si="10"/>
        <v>29.310000000000002</v>
      </c>
      <c r="Y21" s="95">
        <f t="shared" si="11"/>
        <v>91.39</v>
      </c>
      <c r="Z21" s="91">
        <v>14.9</v>
      </c>
      <c r="AA21" s="84">
        <v>0</v>
      </c>
      <c r="AB21" s="84">
        <v>80.58</v>
      </c>
      <c r="AC21" s="84">
        <v>0</v>
      </c>
      <c r="AD21" s="96">
        <f t="shared" si="12"/>
        <v>95.48</v>
      </c>
      <c r="AE21" s="52">
        <f t="shared" si="13"/>
        <v>0</v>
      </c>
      <c r="AF21" s="118">
        <v>0.43123454301075298</v>
      </c>
      <c r="AG21" s="117">
        <v>0.13803091397849501</v>
      </c>
      <c r="AH21" s="54">
        <f t="shared" si="6"/>
        <v>10.072908019311342</v>
      </c>
      <c r="AI21" s="63">
        <f t="shared" si="7"/>
        <v>4.2169781013418799</v>
      </c>
      <c r="AJ21" s="64">
        <v>186.4300153950343</v>
      </c>
      <c r="AK21" s="61">
        <v>19.470738153395438</v>
      </c>
      <c r="AL21" s="66">
        <v>68.555842042643604</v>
      </c>
      <c r="AM21" s="61">
        <v>126.91425283128419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48.150000000000006</v>
      </c>
      <c r="C22" s="51">
        <f t="shared" si="0"/>
        <v>20.627625256774472</v>
      </c>
      <c r="D22" s="52">
        <f t="shared" si="1"/>
        <v>43.074693963183847</v>
      </c>
      <c r="E22" s="59">
        <f t="shared" si="2"/>
        <v>-15.552319219958315</v>
      </c>
      <c r="F22" s="68">
        <v>139.21</v>
      </c>
      <c r="G22" s="52">
        <f t="shared" si="3"/>
        <v>94.952062267365164</v>
      </c>
      <c r="H22" s="52">
        <f t="shared" si="4"/>
        <v>34.436226113905207</v>
      </c>
      <c r="I22" s="53">
        <f t="shared" si="5"/>
        <v>9.8217116187296298</v>
      </c>
      <c r="J22" s="58">
        <v>0</v>
      </c>
      <c r="K22" s="81">
        <v>20.21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20.21</v>
      </c>
      <c r="R22" s="91">
        <v>16.48</v>
      </c>
      <c r="S22" s="84">
        <v>0</v>
      </c>
      <c r="T22" s="84">
        <v>0</v>
      </c>
      <c r="U22" s="84">
        <v>29.53</v>
      </c>
      <c r="V22" s="84">
        <v>0</v>
      </c>
      <c r="W22" s="84">
        <v>63.66</v>
      </c>
      <c r="X22" s="94">
        <f t="shared" si="10"/>
        <v>16.48</v>
      </c>
      <c r="Y22" s="95">
        <f t="shared" si="11"/>
        <v>93.19</v>
      </c>
      <c r="Z22" s="91">
        <v>12.5</v>
      </c>
      <c r="AA22" s="84">
        <v>0</v>
      </c>
      <c r="AB22" s="84">
        <v>79.34</v>
      </c>
      <c r="AC22" s="84">
        <v>0</v>
      </c>
      <c r="AD22" s="96">
        <f t="shared" si="12"/>
        <v>91.84</v>
      </c>
      <c r="AE22" s="52">
        <f t="shared" si="13"/>
        <v>0</v>
      </c>
      <c r="AF22" s="118">
        <v>0.43123454301075298</v>
      </c>
      <c r="AG22" s="117">
        <v>0.13803091397849501</v>
      </c>
      <c r="AH22" s="54">
        <f t="shared" si="6"/>
        <v>9.3904770757188771</v>
      </c>
      <c r="AI22" s="63">
        <f t="shared" si="7"/>
        <v>4.5196498660631903</v>
      </c>
      <c r="AJ22" s="64">
        <v>186.79206226736517</v>
      </c>
      <c r="AK22" s="61">
        <v>20.627625256774472</v>
      </c>
      <c r="AL22" s="66">
        <v>50.916226113905203</v>
      </c>
      <c r="AM22" s="61">
        <v>136.26469396318384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49.559999999999995</v>
      </c>
      <c r="C23" s="51">
        <f t="shared" si="0"/>
        <v>18.413343783101649</v>
      </c>
      <c r="D23" s="52">
        <f t="shared" si="1"/>
        <v>46.70373531589324</v>
      </c>
      <c r="E23" s="59">
        <f t="shared" si="2"/>
        <v>-15.557079098994899</v>
      </c>
      <c r="F23" s="68">
        <v>179.53</v>
      </c>
      <c r="G23" s="52">
        <f t="shared" si="3"/>
        <v>98.455613864140929</v>
      </c>
      <c r="H23" s="52">
        <f t="shared" si="4"/>
        <v>70.224085999979366</v>
      </c>
      <c r="I23" s="53">
        <f t="shared" si="5"/>
        <v>10.850300135879699</v>
      </c>
      <c r="J23" s="58">
        <v>0</v>
      </c>
      <c r="K23" s="81">
        <v>20.21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20.21</v>
      </c>
      <c r="R23" s="91">
        <v>3.33</v>
      </c>
      <c r="S23" s="84">
        <v>0</v>
      </c>
      <c r="T23" s="84">
        <v>0</v>
      </c>
      <c r="U23" s="84">
        <v>27.94</v>
      </c>
      <c r="V23" s="84">
        <v>0</v>
      </c>
      <c r="W23" s="84">
        <v>63.67</v>
      </c>
      <c r="X23" s="94">
        <f t="shared" si="10"/>
        <v>3.33</v>
      </c>
      <c r="Y23" s="95">
        <f t="shared" si="11"/>
        <v>91.61</v>
      </c>
      <c r="Z23" s="91">
        <v>12.4</v>
      </c>
      <c r="AA23" s="84">
        <v>0</v>
      </c>
      <c r="AB23" s="84">
        <v>79.34</v>
      </c>
      <c r="AC23" s="84">
        <v>0</v>
      </c>
      <c r="AD23" s="96">
        <f t="shared" si="12"/>
        <v>91.740000000000009</v>
      </c>
      <c r="AE23" s="52">
        <f t="shared" si="13"/>
        <v>0</v>
      </c>
      <c r="AF23" s="118">
        <v>0.43123454301075298</v>
      </c>
      <c r="AG23" s="117">
        <v>0.13803091397849501</v>
      </c>
      <c r="AH23" s="54">
        <f t="shared" si="6"/>
        <v>10.419065592868947</v>
      </c>
      <c r="AI23" s="63">
        <f t="shared" si="7"/>
        <v>4.5148899870266064</v>
      </c>
      <c r="AJ23" s="64">
        <v>190.19561386414094</v>
      </c>
      <c r="AK23" s="61">
        <v>18.413343783101649</v>
      </c>
      <c r="AL23" s="66">
        <v>73.554085999979364</v>
      </c>
      <c r="AM23" s="61">
        <v>138.31373531589324</v>
      </c>
      <c r="AS23" s="121"/>
      <c r="BA23" s="42"/>
      <c r="BB23" s="42"/>
    </row>
    <row r="24" spans="1:54" ht="15.75" x14ac:dyDescent="0.25">
      <c r="A24" s="25">
        <v>16</v>
      </c>
      <c r="B24" s="69">
        <v>54.3</v>
      </c>
      <c r="C24" s="51">
        <f t="shared" si="0"/>
        <v>18.510886512810679</v>
      </c>
      <c r="D24" s="52">
        <f t="shared" si="1"/>
        <v>51.221595670788403</v>
      </c>
      <c r="E24" s="59">
        <f t="shared" si="2"/>
        <v>-15.432482183599115</v>
      </c>
      <c r="F24" s="68">
        <v>190.53</v>
      </c>
      <c r="G24" s="52">
        <f t="shared" si="3"/>
        <v>108.57629905403094</v>
      </c>
      <c r="H24" s="52">
        <f t="shared" si="4"/>
        <v>71.010306589301408</v>
      </c>
      <c r="I24" s="53">
        <f t="shared" si="5"/>
        <v>10.943394356667618</v>
      </c>
      <c r="J24" s="58">
        <v>0</v>
      </c>
      <c r="K24" s="81">
        <v>20.21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20.21</v>
      </c>
      <c r="R24" s="91">
        <v>0.23</v>
      </c>
      <c r="S24" s="84">
        <v>0</v>
      </c>
      <c r="T24" s="84">
        <v>0</v>
      </c>
      <c r="U24" s="84">
        <v>27.94</v>
      </c>
      <c r="V24" s="84">
        <v>0</v>
      </c>
      <c r="W24" s="84">
        <v>63.38</v>
      </c>
      <c r="X24" s="94">
        <f t="shared" si="10"/>
        <v>0.23</v>
      </c>
      <c r="Y24" s="95">
        <f t="shared" si="11"/>
        <v>91.320000000000007</v>
      </c>
      <c r="Z24" s="91">
        <v>6.4</v>
      </c>
      <c r="AA24" s="84">
        <v>0</v>
      </c>
      <c r="AB24" s="84">
        <v>79.89</v>
      </c>
      <c r="AC24" s="84">
        <v>0</v>
      </c>
      <c r="AD24" s="96">
        <f t="shared" si="12"/>
        <v>86.29</v>
      </c>
      <c r="AE24" s="52">
        <f t="shared" si="13"/>
        <v>0</v>
      </c>
      <c r="AF24" s="118">
        <v>0.43123454301075298</v>
      </c>
      <c r="AG24" s="117">
        <v>0.13803091397849501</v>
      </c>
      <c r="AH24" s="54">
        <f t="shared" si="6"/>
        <v>10.512159813656865</v>
      </c>
      <c r="AI24" s="63">
        <f t="shared" si="7"/>
        <v>4.6394869024223908</v>
      </c>
      <c r="AJ24" s="64">
        <v>194.86629905403095</v>
      </c>
      <c r="AK24" s="61">
        <v>18.510886512810679</v>
      </c>
      <c r="AL24" s="66">
        <v>71.240306589301412</v>
      </c>
      <c r="AM24" s="61">
        <v>142.54159567078841</v>
      </c>
      <c r="AS24" s="121"/>
      <c r="BA24" s="42"/>
      <c r="BB24" s="42"/>
    </row>
    <row r="25" spans="1:54" ht="15.75" x14ac:dyDescent="0.25">
      <c r="A25" s="25">
        <v>17</v>
      </c>
      <c r="B25" s="69">
        <v>55.18</v>
      </c>
      <c r="C25" s="51">
        <f t="shared" si="0"/>
        <v>21.638216640698442</v>
      </c>
      <c r="D25" s="52">
        <f t="shared" si="1"/>
        <v>48.949066146718593</v>
      </c>
      <c r="E25" s="59">
        <f t="shared" si="2"/>
        <v>-15.407282787417012</v>
      </c>
      <c r="F25" s="68">
        <v>190.8</v>
      </c>
      <c r="G25" s="52">
        <f t="shared" si="3"/>
        <v>113.20604255553353</v>
      </c>
      <c r="H25" s="52">
        <f t="shared" si="4"/>
        <v>66.783554800041529</v>
      </c>
      <c r="I25" s="53">
        <f t="shared" si="5"/>
        <v>10.810402644424975</v>
      </c>
      <c r="J25" s="58">
        <v>0</v>
      </c>
      <c r="K25" s="81">
        <v>20.21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20.21</v>
      </c>
      <c r="R25" s="91">
        <v>0.21000000000000002</v>
      </c>
      <c r="S25" s="84">
        <v>0</v>
      </c>
      <c r="T25" s="84">
        <v>0</v>
      </c>
      <c r="U25" s="84">
        <v>29.11</v>
      </c>
      <c r="V25" s="84">
        <v>0</v>
      </c>
      <c r="W25" s="84">
        <v>62.23</v>
      </c>
      <c r="X25" s="94">
        <f t="shared" si="10"/>
        <v>0.21000000000000002</v>
      </c>
      <c r="Y25" s="95">
        <f t="shared" si="11"/>
        <v>91.34</v>
      </c>
      <c r="Z25" s="91">
        <v>2.4</v>
      </c>
      <c r="AA25" s="84">
        <v>0</v>
      </c>
      <c r="AB25" s="84">
        <v>80.14</v>
      </c>
      <c r="AC25" s="84">
        <v>0</v>
      </c>
      <c r="AD25" s="96">
        <f t="shared" si="12"/>
        <v>82.54</v>
      </c>
      <c r="AE25" s="52">
        <f t="shared" si="13"/>
        <v>0</v>
      </c>
      <c r="AF25" s="118">
        <v>0.43123454301075298</v>
      </c>
      <c r="AG25" s="117">
        <v>0.13803091397849501</v>
      </c>
      <c r="AH25" s="54">
        <f t="shared" si="6"/>
        <v>10.379168101414223</v>
      </c>
      <c r="AI25" s="63">
        <f t="shared" si="7"/>
        <v>4.6646862986044937</v>
      </c>
      <c r="AJ25" s="64">
        <v>195.74604255553353</v>
      </c>
      <c r="AK25" s="61">
        <v>21.638216640698442</v>
      </c>
      <c r="AL25" s="66">
        <v>66.993554800041522</v>
      </c>
      <c r="AM25" s="61">
        <v>140.2890661467186</v>
      </c>
      <c r="AS25" s="121"/>
      <c r="BA25" s="42"/>
      <c r="BB25" s="42"/>
    </row>
    <row r="26" spans="1:54" ht="15.75" x14ac:dyDescent="0.25">
      <c r="A26" s="25">
        <v>18</v>
      </c>
      <c r="B26" s="69">
        <v>83.39</v>
      </c>
      <c r="C26" s="51">
        <f t="shared" si="0"/>
        <v>15.257519271786677</v>
      </c>
      <c r="D26" s="52">
        <f t="shared" si="1"/>
        <v>63.310723967539033</v>
      </c>
      <c r="E26" s="59">
        <f t="shared" si="2"/>
        <v>4.8217567606742744</v>
      </c>
      <c r="F26" s="68">
        <v>188.91</v>
      </c>
      <c r="G26" s="52">
        <f t="shared" si="3"/>
        <v>109.49006227868391</v>
      </c>
      <c r="H26" s="52">
        <f t="shared" si="4"/>
        <v>68.749746106053038</v>
      </c>
      <c r="I26" s="53">
        <f t="shared" si="5"/>
        <v>10.670191615263086</v>
      </c>
      <c r="J26" s="58">
        <v>0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28.11</v>
      </c>
      <c r="V26" s="84">
        <v>0</v>
      </c>
      <c r="W26" s="84">
        <v>55.91</v>
      </c>
      <c r="X26" s="94">
        <f t="shared" si="10"/>
        <v>0</v>
      </c>
      <c r="Y26" s="95">
        <f t="shared" si="11"/>
        <v>84.02</v>
      </c>
      <c r="Z26" s="91">
        <v>0</v>
      </c>
      <c r="AA26" s="84">
        <v>0</v>
      </c>
      <c r="AB26" s="84">
        <v>80.95</v>
      </c>
      <c r="AC26" s="84">
        <v>0</v>
      </c>
      <c r="AD26" s="96">
        <f t="shared" si="12"/>
        <v>80.95</v>
      </c>
      <c r="AE26" s="52">
        <f t="shared" si="13"/>
        <v>0</v>
      </c>
      <c r="AF26" s="118">
        <v>0.43123454301075298</v>
      </c>
      <c r="AG26" s="117">
        <v>0.13803091397849501</v>
      </c>
      <c r="AH26" s="54">
        <f t="shared" si="6"/>
        <v>10.238957072252333</v>
      </c>
      <c r="AI26" s="63">
        <f t="shared" si="7"/>
        <v>4.6837258466957792</v>
      </c>
      <c r="AJ26" s="64">
        <v>190.44006227868391</v>
      </c>
      <c r="AK26" s="61">
        <v>15.257519271786677</v>
      </c>
      <c r="AL26" s="128">
        <v>68.749746106053038</v>
      </c>
      <c r="AM26" s="61">
        <v>147.33072396753903</v>
      </c>
      <c r="AS26" s="121"/>
      <c r="BA26" s="42"/>
      <c r="BB26" s="42"/>
    </row>
    <row r="27" spans="1:54" ht="15.75" x14ac:dyDescent="0.25">
      <c r="A27" s="25">
        <v>19</v>
      </c>
      <c r="B27" s="69">
        <v>98.83</v>
      </c>
      <c r="C27" s="51">
        <f t="shared" si="0"/>
        <v>23.971775111917868</v>
      </c>
      <c r="D27" s="52">
        <f t="shared" si="1"/>
        <v>69.325002727628231</v>
      </c>
      <c r="E27" s="59">
        <f t="shared" si="2"/>
        <v>5.5332221604538727</v>
      </c>
      <c r="F27" s="68">
        <v>235.57</v>
      </c>
      <c r="G27" s="52">
        <f t="shared" si="3"/>
        <v>137.95259120821461</v>
      </c>
      <c r="H27" s="52">
        <f t="shared" si="4"/>
        <v>85.212613377578734</v>
      </c>
      <c r="I27" s="53">
        <f t="shared" si="5"/>
        <v>12.404795414206653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30.22</v>
      </c>
      <c r="V27" s="84">
        <v>0</v>
      </c>
      <c r="W27" s="84">
        <v>63.77</v>
      </c>
      <c r="X27" s="94">
        <f t="shared" si="10"/>
        <v>0</v>
      </c>
      <c r="Y27" s="95">
        <f t="shared" si="11"/>
        <v>93.990000000000009</v>
      </c>
      <c r="Z27" s="91">
        <v>0</v>
      </c>
      <c r="AA27" s="84">
        <v>0</v>
      </c>
      <c r="AB27" s="84">
        <v>79.94</v>
      </c>
      <c r="AC27" s="84">
        <v>0</v>
      </c>
      <c r="AD27" s="96">
        <f t="shared" si="12"/>
        <v>79.94</v>
      </c>
      <c r="AE27" s="52">
        <f t="shared" si="13"/>
        <v>0</v>
      </c>
      <c r="AF27" s="118">
        <v>0.43123454301075298</v>
      </c>
      <c r="AG27" s="117">
        <v>0.13803091397849501</v>
      </c>
      <c r="AH27" s="54">
        <f t="shared" si="6"/>
        <v>11.9735608711959</v>
      </c>
      <c r="AI27" s="63">
        <f t="shared" si="7"/>
        <v>5.3951912464753775</v>
      </c>
      <c r="AJ27" s="64">
        <v>217.89259120821461</v>
      </c>
      <c r="AK27" s="61">
        <v>23.971775111917868</v>
      </c>
      <c r="AL27" s="128">
        <v>85.212613377578734</v>
      </c>
      <c r="AM27" s="61">
        <v>163.31500272762824</v>
      </c>
      <c r="AS27" s="121"/>
      <c r="BA27" s="42"/>
      <c r="BB27" s="42"/>
    </row>
    <row r="28" spans="1:54" ht="15.75" x14ac:dyDescent="0.25">
      <c r="A28" s="25">
        <v>20</v>
      </c>
      <c r="B28" s="69">
        <v>104.81</v>
      </c>
      <c r="C28" s="51">
        <f t="shared" si="0"/>
        <v>24.001443053386485</v>
      </c>
      <c r="D28" s="52">
        <f t="shared" si="1"/>
        <v>75.104257740226274</v>
      </c>
      <c r="E28" s="59">
        <f t="shared" si="2"/>
        <v>5.7042992063872457</v>
      </c>
      <c r="F28" s="68">
        <v>238.92</v>
      </c>
      <c r="G28" s="52">
        <f t="shared" si="3"/>
        <v>139.24005766230152</v>
      </c>
      <c r="H28" s="52">
        <f t="shared" si="4"/>
        <v>87.106814795834083</v>
      </c>
      <c r="I28" s="53">
        <f t="shared" si="5"/>
        <v>12.573127541864373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30.17</v>
      </c>
      <c r="V28" s="84">
        <v>0</v>
      </c>
      <c r="W28" s="84">
        <v>63.95</v>
      </c>
      <c r="X28" s="94">
        <f t="shared" si="10"/>
        <v>0</v>
      </c>
      <c r="Y28" s="95">
        <f t="shared" si="11"/>
        <v>94.12</v>
      </c>
      <c r="Z28" s="91">
        <v>0</v>
      </c>
      <c r="AA28" s="84">
        <v>0</v>
      </c>
      <c r="AB28" s="84">
        <v>81.02</v>
      </c>
      <c r="AC28" s="84">
        <v>0</v>
      </c>
      <c r="AD28" s="96">
        <f t="shared" si="12"/>
        <v>81.02</v>
      </c>
      <c r="AE28" s="52">
        <f t="shared" si="13"/>
        <v>0</v>
      </c>
      <c r="AF28" s="118">
        <v>0.43123454301075298</v>
      </c>
      <c r="AG28" s="117">
        <v>0.13803091397849501</v>
      </c>
      <c r="AH28" s="54">
        <f t="shared" si="6"/>
        <v>12.141892998853621</v>
      </c>
      <c r="AI28" s="63">
        <f t="shared" si="7"/>
        <v>5.5662682924087505</v>
      </c>
      <c r="AJ28" s="64">
        <v>220.26005766230151</v>
      </c>
      <c r="AK28" s="61">
        <v>24.001443053386485</v>
      </c>
      <c r="AL28" s="128">
        <v>87.106814795834083</v>
      </c>
      <c r="AM28" s="61">
        <v>169.22425774022628</v>
      </c>
      <c r="AS28" s="121"/>
      <c r="BA28" s="42"/>
      <c r="BB28" s="42"/>
    </row>
    <row r="29" spans="1:54" ht="15.75" x14ac:dyDescent="0.25">
      <c r="A29" s="25">
        <v>21</v>
      </c>
      <c r="B29" s="69">
        <v>100.48</v>
      </c>
      <c r="C29" s="51">
        <f t="shared" si="0"/>
        <v>22.126452174270458</v>
      </c>
      <c r="D29" s="52">
        <f t="shared" si="1"/>
        <v>72.767406598872654</v>
      </c>
      <c r="E29" s="59">
        <f t="shared" si="2"/>
        <v>5.5861412268568795</v>
      </c>
      <c r="F29" s="68">
        <v>235.96</v>
      </c>
      <c r="G29" s="52">
        <f t="shared" si="3"/>
        <v>139.67712629996674</v>
      </c>
      <c r="H29" s="52">
        <f t="shared" si="4"/>
        <v>83.905816967284125</v>
      </c>
      <c r="I29" s="53">
        <f t="shared" si="5"/>
        <v>12.377056732749104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30.17</v>
      </c>
      <c r="V29" s="84">
        <v>0</v>
      </c>
      <c r="W29" s="84">
        <v>64.06</v>
      </c>
      <c r="X29" s="94">
        <f t="shared" si="10"/>
        <v>0</v>
      </c>
      <c r="Y29" s="95">
        <f t="shared" si="11"/>
        <v>94.23</v>
      </c>
      <c r="Z29" s="91">
        <v>0</v>
      </c>
      <c r="AA29" s="84">
        <v>0</v>
      </c>
      <c r="AB29" s="84">
        <v>78.819999999999993</v>
      </c>
      <c r="AC29" s="84">
        <v>0</v>
      </c>
      <c r="AD29" s="96">
        <f t="shared" si="12"/>
        <v>78.819999999999993</v>
      </c>
      <c r="AE29" s="52">
        <f t="shared" si="13"/>
        <v>0</v>
      </c>
      <c r="AF29" s="118">
        <v>0.43123454301075298</v>
      </c>
      <c r="AG29" s="117">
        <v>0.13803091397849501</v>
      </c>
      <c r="AH29" s="54">
        <f t="shared" si="6"/>
        <v>11.945822189738351</v>
      </c>
      <c r="AI29" s="63">
        <f t="shared" si="7"/>
        <v>5.4481103128783843</v>
      </c>
      <c r="AJ29" s="64">
        <v>218.49712629996674</v>
      </c>
      <c r="AK29" s="61">
        <v>22.126452174270458</v>
      </c>
      <c r="AL29" s="128">
        <v>83.905816967284125</v>
      </c>
      <c r="AM29" s="61">
        <v>166.99740659887266</v>
      </c>
      <c r="AS29" s="121"/>
      <c r="BA29" s="42"/>
      <c r="BB29" s="42"/>
    </row>
    <row r="30" spans="1:54" ht="15.75" x14ac:dyDescent="0.25">
      <c r="A30" s="25">
        <v>22</v>
      </c>
      <c r="B30" s="69">
        <v>93.2</v>
      </c>
      <c r="C30" s="51">
        <f t="shared" si="0"/>
        <v>21.348861629853026</v>
      </c>
      <c r="D30" s="52">
        <f t="shared" si="1"/>
        <v>66.453153738485128</v>
      </c>
      <c r="E30" s="59">
        <f t="shared" si="2"/>
        <v>5.3979846316618687</v>
      </c>
      <c r="F30" s="68">
        <v>232.9</v>
      </c>
      <c r="G30" s="52">
        <f t="shared" si="3"/>
        <v>134.73263122766184</v>
      </c>
      <c r="H30" s="52">
        <f t="shared" si="4"/>
        <v>85.807791205576692</v>
      </c>
      <c r="I30" s="53">
        <f t="shared" si="5"/>
        <v>12.359577566761452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29.99</v>
      </c>
      <c r="V30" s="84">
        <v>0</v>
      </c>
      <c r="W30" s="84">
        <v>64.8</v>
      </c>
      <c r="X30" s="94">
        <f t="shared" si="10"/>
        <v>0</v>
      </c>
      <c r="Y30" s="95">
        <f t="shared" si="11"/>
        <v>94.789999999999992</v>
      </c>
      <c r="Z30" s="91">
        <v>0</v>
      </c>
      <c r="AA30" s="84">
        <v>0</v>
      </c>
      <c r="AB30" s="84">
        <v>81.42</v>
      </c>
      <c r="AC30" s="84">
        <v>0</v>
      </c>
      <c r="AD30" s="96">
        <f t="shared" si="12"/>
        <v>81.42</v>
      </c>
      <c r="AE30" s="52">
        <f t="shared" si="13"/>
        <v>0</v>
      </c>
      <c r="AF30" s="118">
        <v>0.43123454301075298</v>
      </c>
      <c r="AG30" s="117">
        <v>0.13803091397849501</v>
      </c>
      <c r="AH30" s="54">
        <f t="shared" si="6"/>
        <v>11.928343023750699</v>
      </c>
      <c r="AI30" s="63">
        <f t="shared" si="7"/>
        <v>5.2599537176833735</v>
      </c>
      <c r="AJ30" s="64">
        <v>216.15263122766183</v>
      </c>
      <c r="AK30" s="61">
        <v>21.348861629853026</v>
      </c>
      <c r="AL30" s="128">
        <v>85.807791205576692</v>
      </c>
      <c r="AM30" s="61">
        <v>161.24315373848512</v>
      </c>
      <c r="AS30" s="121"/>
      <c r="BA30" s="42"/>
      <c r="BB30" s="42"/>
    </row>
    <row r="31" spans="1:54" ht="15.75" x14ac:dyDescent="0.25">
      <c r="A31" s="25">
        <v>23</v>
      </c>
      <c r="B31" s="69">
        <v>87.96</v>
      </c>
      <c r="C31" s="51">
        <f t="shared" si="0"/>
        <v>20.959879832959732</v>
      </c>
      <c r="D31" s="52">
        <f t="shared" si="1"/>
        <v>61.756972545253234</v>
      </c>
      <c r="E31" s="59">
        <f t="shared" si="2"/>
        <v>5.2431476217870152</v>
      </c>
      <c r="F31" s="68">
        <v>222.82</v>
      </c>
      <c r="G31" s="52">
        <f t="shared" si="3"/>
        <v>133.73211139384074</v>
      </c>
      <c r="H31" s="52">
        <f t="shared" si="4"/>
        <v>77.138690730783125</v>
      </c>
      <c r="I31" s="53">
        <f t="shared" si="5"/>
        <v>11.949197875376107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30.39</v>
      </c>
      <c r="V31" s="84">
        <v>0</v>
      </c>
      <c r="W31" s="84">
        <v>64.11</v>
      </c>
      <c r="X31" s="94">
        <f t="shared" si="10"/>
        <v>0</v>
      </c>
      <c r="Y31" s="95">
        <f t="shared" si="11"/>
        <v>94.5</v>
      </c>
      <c r="Z31" s="91">
        <v>0</v>
      </c>
      <c r="AA31" s="84">
        <v>0</v>
      </c>
      <c r="AB31" s="84">
        <v>80.7</v>
      </c>
      <c r="AC31" s="84">
        <v>0</v>
      </c>
      <c r="AD31" s="96">
        <f t="shared" si="12"/>
        <v>80.7</v>
      </c>
      <c r="AE31" s="52">
        <f t="shared" si="13"/>
        <v>0</v>
      </c>
      <c r="AF31" s="118">
        <v>0.43123454301075298</v>
      </c>
      <c r="AG31" s="117">
        <v>0.13803091397849501</v>
      </c>
      <c r="AH31" s="54">
        <f t="shared" si="6"/>
        <v>11.517963332365355</v>
      </c>
      <c r="AI31" s="63">
        <f t="shared" si="7"/>
        <v>5.10511670780852</v>
      </c>
      <c r="AJ31" s="64">
        <v>214.43211139384073</v>
      </c>
      <c r="AK31" s="61">
        <v>20.959879832959732</v>
      </c>
      <c r="AL31" s="128">
        <v>77.138690730783125</v>
      </c>
      <c r="AM31" s="61">
        <v>156.25697254525323</v>
      </c>
      <c r="AS31" s="121"/>
      <c r="BA31" s="42"/>
      <c r="BB31" s="42"/>
    </row>
    <row r="32" spans="1:54" ht="16.5" thickBot="1" x14ac:dyDescent="0.3">
      <c r="A32" s="26">
        <v>24</v>
      </c>
      <c r="B32" s="70">
        <v>82.59</v>
      </c>
      <c r="C32" s="55">
        <f t="shared" si="0"/>
        <v>18.414746038459338</v>
      </c>
      <c r="D32" s="52">
        <f t="shared" si="1"/>
        <v>59.081903269110938</v>
      </c>
      <c r="E32" s="59">
        <f t="shared" si="2"/>
        <v>5.0933506924297358</v>
      </c>
      <c r="F32" s="71">
        <v>213.37</v>
      </c>
      <c r="G32" s="56">
        <f t="shared" si="3"/>
        <v>120.89384184103878</v>
      </c>
      <c r="H32" s="52">
        <f t="shared" si="4"/>
        <v>80.86248257174789</v>
      </c>
      <c r="I32" s="53">
        <f t="shared" si="5"/>
        <v>11.613675587213315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30.37</v>
      </c>
      <c r="V32" s="84">
        <v>0</v>
      </c>
      <c r="W32" s="84">
        <v>64.150000000000006</v>
      </c>
      <c r="X32" s="94">
        <f t="shared" si="10"/>
        <v>0</v>
      </c>
      <c r="Y32" s="95">
        <f t="shared" si="11"/>
        <v>94.52000000000001</v>
      </c>
      <c r="Z32" s="92">
        <v>0</v>
      </c>
      <c r="AA32" s="93">
        <v>0</v>
      </c>
      <c r="AB32" s="93">
        <v>81.319999999999993</v>
      </c>
      <c r="AC32" s="93">
        <v>0</v>
      </c>
      <c r="AD32" s="96">
        <f t="shared" si="12"/>
        <v>81.319999999999993</v>
      </c>
      <c r="AE32" s="52">
        <f t="shared" si="13"/>
        <v>0</v>
      </c>
      <c r="AF32" s="118">
        <v>0.43123454301075298</v>
      </c>
      <c r="AG32" s="117">
        <v>0.13803091397849501</v>
      </c>
      <c r="AH32" s="54">
        <f t="shared" si="6"/>
        <v>11.182441044202562</v>
      </c>
      <c r="AI32" s="63">
        <f t="shared" si="7"/>
        <v>4.9553197784512406</v>
      </c>
      <c r="AJ32" s="65">
        <v>202.21384184103877</v>
      </c>
      <c r="AK32" s="62">
        <v>18.414746038459338</v>
      </c>
      <c r="AL32" s="129">
        <v>80.86248257174789</v>
      </c>
      <c r="AM32" s="62">
        <v>153.60190326911095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110.05</v>
      </c>
      <c r="C33" s="40">
        <f t="shared" ref="C33:AE33" si="14">MAX(C9:C32)</f>
        <v>24.001443053386485</v>
      </c>
      <c r="D33" s="40">
        <f t="shared" si="14"/>
        <v>83.145379423060092</v>
      </c>
      <c r="E33" s="40">
        <f t="shared" si="14"/>
        <v>5.7199789446969174</v>
      </c>
      <c r="F33" s="40">
        <f t="shared" si="14"/>
        <v>245.4</v>
      </c>
      <c r="G33" s="40">
        <f t="shared" si="14"/>
        <v>143.37014713201637</v>
      </c>
      <c r="H33" s="40">
        <f t="shared" si="14"/>
        <v>89.232155494791925</v>
      </c>
      <c r="I33" s="40">
        <f t="shared" si="14"/>
        <v>12.797697373191731</v>
      </c>
      <c r="J33" s="40">
        <f t="shared" si="14"/>
        <v>0</v>
      </c>
      <c r="K33" s="40">
        <f t="shared" si="14"/>
        <v>20.21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20.21</v>
      </c>
      <c r="R33" s="40">
        <f t="shared" si="14"/>
        <v>29.310000000000002</v>
      </c>
      <c r="S33" s="40">
        <f t="shared" si="14"/>
        <v>0</v>
      </c>
      <c r="T33" s="40">
        <f t="shared" si="14"/>
        <v>0</v>
      </c>
      <c r="U33" s="40">
        <f t="shared" si="14"/>
        <v>30.39</v>
      </c>
      <c r="V33" s="40">
        <f t="shared" si="14"/>
        <v>0</v>
      </c>
      <c r="W33" s="40">
        <f t="shared" si="14"/>
        <v>64.8</v>
      </c>
      <c r="X33" s="40">
        <f t="shared" si="14"/>
        <v>29.310000000000002</v>
      </c>
      <c r="Y33" s="40">
        <f t="shared" si="14"/>
        <v>94.789999999999992</v>
      </c>
      <c r="Z33" s="40"/>
      <c r="AA33" s="40"/>
      <c r="AB33" s="40"/>
      <c r="AC33" s="40"/>
      <c r="AD33" s="40">
        <f t="shared" si="14"/>
        <v>100.24000000000001</v>
      </c>
      <c r="AE33" s="40">
        <f t="shared" si="14"/>
        <v>0</v>
      </c>
      <c r="AF33" s="40">
        <f t="shared" ref="AF33:AM33" si="15">MAX(AF9:AF32)</f>
        <v>0.43123454301075298</v>
      </c>
      <c r="AG33" s="40">
        <f t="shared" si="15"/>
        <v>0.13803091397849501</v>
      </c>
      <c r="AH33" s="40">
        <f t="shared" si="15"/>
        <v>12.366462830180978</v>
      </c>
      <c r="AI33" s="40">
        <f t="shared" si="15"/>
        <v>5.5819480307184222</v>
      </c>
      <c r="AJ33" s="40">
        <f t="shared" si="15"/>
        <v>223.82014713201636</v>
      </c>
      <c r="AK33" s="40">
        <f t="shared" si="15"/>
        <v>24.001443053386485</v>
      </c>
      <c r="AL33" s="40">
        <f t="shared" si="15"/>
        <v>89.232155494791925</v>
      </c>
      <c r="AM33" s="130">
        <f t="shared" si="15"/>
        <v>172.58537942306009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74.139387755102035</v>
      </c>
      <c r="C34" s="41">
        <f t="shared" ref="C34:AE34" si="16">AVERAGE(C9:C33,C9:C32)</f>
        <v>20.189522287936413</v>
      </c>
      <c r="D34" s="41">
        <f t="shared" si="16"/>
        <v>58.855654207891298</v>
      </c>
      <c r="E34" s="41">
        <f t="shared" si="16"/>
        <v>-4.8483029974370346</v>
      </c>
      <c r="F34" s="41">
        <f t="shared" si="16"/>
        <v>191.82244897959174</v>
      </c>
      <c r="G34" s="41">
        <f t="shared" si="16"/>
        <v>111.19953694810816</v>
      </c>
      <c r="H34" s="41">
        <f t="shared" si="16"/>
        <v>69.410024076209737</v>
      </c>
      <c r="I34" s="41">
        <f t="shared" si="16"/>
        <v>11.212887955273928</v>
      </c>
      <c r="J34" s="41">
        <f t="shared" si="16"/>
        <v>0</v>
      </c>
      <c r="K34" s="41">
        <f t="shared" si="16"/>
        <v>10.311224489795915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10.311224489795915</v>
      </c>
      <c r="R34" s="41">
        <f t="shared" si="16"/>
        <v>7.2936734693877563</v>
      </c>
      <c r="S34" s="41">
        <f t="shared" si="16"/>
        <v>0</v>
      </c>
      <c r="T34" s="41">
        <f t="shared" si="16"/>
        <v>0</v>
      </c>
      <c r="U34" s="41">
        <f t="shared" si="16"/>
        <v>28.481020408163264</v>
      </c>
      <c r="V34" s="41">
        <f t="shared" si="16"/>
        <v>0</v>
      </c>
      <c r="W34" s="41">
        <f t="shared" si="16"/>
        <v>63.176734693877542</v>
      </c>
      <c r="X34" s="41">
        <f t="shared" si="16"/>
        <v>7.2936734693877563</v>
      </c>
      <c r="Y34" s="41">
        <f t="shared" si="16"/>
        <v>91.649591836734686</v>
      </c>
      <c r="Z34" s="41">
        <f>AVERAGE(Z9:Z33,Z9:Z32)</f>
        <v>5.1833333333333345</v>
      </c>
      <c r="AA34" s="41">
        <f>AVERAGE(AA9:AA33,AA9:AA32)</f>
        <v>0</v>
      </c>
      <c r="AB34" s="41">
        <f>AVERAGE(AB9:AB33,AB9:AB32)</f>
        <v>80.548750000000013</v>
      </c>
      <c r="AC34" s="41">
        <f t="shared" si="16"/>
        <v>0</v>
      </c>
      <c r="AD34" s="41">
        <f t="shared" si="16"/>
        <v>86.028163265306148</v>
      </c>
      <c r="AE34" s="41">
        <f t="shared" si="16"/>
        <v>0</v>
      </c>
      <c r="AF34" s="41">
        <f t="shared" ref="AF34:AM34" si="17">AVERAGE(AF9:AF33,AF9:AF32)</f>
        <v>0.43123454301075276</v>
      </c>
      <c r="AG34" s="41">
        <f t="shared" si="17"/>
        <v>0.13803091397849512</v>
      </c>
      <c r="AH34" s="41">
        <f t="shared" si="17"/>
        <v>10.78165341226317</v>
      </c>
      <c r="AI34" s="41">
        <f t="shared" si="17"/>
        <v>4.9124415987885532</v>
      </c>
      <c r="AJ34" s="41">
        <f t="shared" si="17"/>
        <v>196.82382266239381</v>
      </c>
      <c r="AK34" s="41">
        <f t="shared" si="17"/>
        <v>20.189522287936413</v>
      </c>
      <c r="AL34" s="41">
        <f t="shared" si="17"/>
        <v>76.105534280291366</v>
      </c>
      <c r="AM34" s="131">
        <f t="shared" si="17"/>
        <v>150.39606237115663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233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167.42</v>
      </c>
      <c r="Z38" s="133"/>
      <c r="AA38" s="8" t="s">
        <v>21</v>
      </c>
      <c r="AB38" s="5" t="s">
        <v>23</v>
      </c>
      <c r="AC38" s="30"/>
      <c r="AD38" s="134">
        <v>715.2</v>
      </c>
      <c r="AE38" s="133"/>
      <c r="AF38" s="7" t="s">
        <v>21</v>
      </c>
      <c r="AG38" s="5" t="s">
        <v>24</v>
      </c>
      <c r="AH38" s="6"/>
      <c r="AI38" s="134">
        <v>1527.74</v>
      </c>
      <c r="AJ38" s="133"/>
      <c r="AK38" s="100" t="s">
        <v>21</v>
      </c>
      <c r="AL38" s="99" t="s">
        <v>24</v>
      </c>
      <c r="AM38" s="133">
        <v>124.9315</v>
      </c>
      <c r="AN38" s="135"/>
      <c r="AO38" s="8" t="s">
        <v>21</v>
      </c>
      <c r="AP38" s="5" t="s">
        <v>24</v>
      </c>
      <c r="AQ38" s="133">
        <v>1912.9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4580.67</v>
      </c>
      <c r="C39" s="11" t="s">
        <v>21</v>
      </c>
      <c r="D39" s="9" t="s">
        <v>71</v>
      </c>
      <c r="E39" s="10">
        <v>1883</v>
      </c>
      <c r="F39" s="12" t="s">
        <v>21</v>
      </c>
      <c r="G39" s="98"/>
      <c r="H39" s="101" t="s">
        <v>25</v>
      </c>
      <c r="I39" s="102"/>
      <c r="J39" s="103">
        <v>20.21</v>
      </c>
      <c r="K39" s="104" t="s">
        <v>62</v>
      </c>
      <c r="L39" s="105">
        <v>76.250000000005798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29.310000000000002</v>
      </c>
      <c r="Z39" s="102" t="s">
        <v>62</v>
      </c>
      <c r="AA39" s="108">
        <v>76.541666666672498</v>
      </c>
      <c r="AB39" s="106" t="s">
        <v>25</v>
      </c>
      <c r="AC39" s="109"/>
      <c r="AD39" s="103">
        <v>37.24</v>
      </c>
      <c r="AE39" s="104" t="s">
        <v>72</v>
      </c>
      <c r="AF39" s="108">
        <v>0.86041666666666661</v>
      </c>
      <c r="AG39" s="106" t="s">
        <v>25</v>
      </c>
      <c r="AH39" s="102"/>
      <c r="AI39" s="103">
        <v>64.8</v>
      </c>
      <c r="AJ39" s="102" t="s">
        <v>77</v>
      </c>
      <c r="AK39" s="107">
        <v>76.916666666672498</v>
      </c>
      <c r="AL39" s="101" t="s">
        <v>25</v>
      </c>
      <c r="AM39" s="102">
        <v>19.100000000000001</v>
      </c>
      <c r="AN39" s="103" t="s">
        <v>77</v>
      </c>
      <c r="AO39" s="111">
        <v>76.500000000005798</v>
      </c>
      <c r="AP39" s="106" t="s">
        <v>25</v>
      </c>
      <c r="AQ39" s="102">
        <v>82.28</v>
      </c>
      <c r="AR39" s="104" t="s">
        <v>72</v>
      </c>
      <c r="AS39" s="107">
        <v>0.29166666666666669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525.33999999999992</v>
      </c>
      <c r="F42" s="44" t="s">
        <v>69</v>
      </c>
      <c r="G42" s="47">
        <v>76.041666666672398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89.44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80.45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270.56</v>
      </c>
      <c r="F45" s="83" t="s">
        <v>72</v>
      </c>
      <c r="G45" s="48">
        <v>76.041666666672398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254.78</v>
      </c>
      <c r="F46" s="80" t="s">
        <v>72</v>
      </c>
      <c r="G46" s="60">
        <v>4.1666666666666664E-2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 MAR 23 </vt:lpstr>
      <vt:lpstr>'18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2023-03-19T06:53:00Z</dcterms:modified>
</cp:coreProperties>
</file>