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9FD0C53A-8A68-4602-BC70-C913A7C9A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 MAR 23" sheetId="3" r:id="rId1"/>
  </sheets>
  <definedNames>
    <definedName name="_xlnm.Print_Area" localSheetId="0">'03 MAR 23'!$A$1:$AS$59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17" i="3"/>
  <c r="I17" i="3" s="1"/>
  <c r="AH21" i="3"/>
  <c r="I21" i="3" s="1"/>
  <c r="AH23" i="3"/>
  <c r="I23" i="3" s="1"/>
  <c r="AH19" i="3"/>
  <c r="I19" i="3" s="1"/>
  <c r="AH28" i="3"/>
  <c r="I28" i="3" s="1"/>
  <c r="AH18" i="3"/>
  <c r="I18" i="3" s="1"/>
  <c r="AH32" i="3"/>
  <c r="I32" i="3" s="1"/>
  <c r="AH22" i="3"/>
  <c r="I22" i="3" s="1"/>
  <c r="AH27" i="3"/>
  <c r="I27" i="3" s="1"/>
  <c r="AH31" i="3"/>
  <c r="I31" i="3" s="1"/>
  <c r="AH25" i="3"/>
  <c r="I25" i="3" s="1"/>
  <c r="AH30" i="3"/>
  <c r="I30" i="3" s="1"/>
  <c r="AH26" i="3"/>
  <c r="I26" i="3" s="1"/>
  <c r="AH16" i="3"/>
  <c r="I16" i="3" s="1"/>
  <c r="AH24" i="3"/>
  <c r="I24" i="3" s="1"/>
  <c r="AH29" i="3"/>
  <c r="I29" i="3" s="1"/>
  <c r="AH20" i="3"/>
  <c r="I20" i="3" s="1"/>
  <c r="C15" i="3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10" i="3"/>
  <c r="I10" i="3" s="1"/>
  <c r="AH14" i="3"/>
  <c r="I14" i="3" s="1"/>
  <c r="AH11" i="3"/>
  <c r="I11" i="3" s="1"/>
  <c r="AI29" i="3"/>
  <c r="E29" i="3" s="1"/>
  <c r="AH15" i="3"/>
  <c r="I15" i="3" s="1"/>
  <c r="AH13" i="3"/>
  <c r="I13" i="3" s="1"/>
  <c r="AH12" i="3"/>
  <c r="I12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<sst xmlns="http://schemas.openxmlformats.org/spreadsheetml/2006/main" count="141" uniqueCount="109">
  <si>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</si>
  <si>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</si>
  <si>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</si>
  <si>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</si>
  <si>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</si>
  <si>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</si>
  <si>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</si>
  <si>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</si>
  <si>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</si>
  <si>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</si>
  <si>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</si>
  <si>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</si>
  <si>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</si>
  <si>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</si>
  <si>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</si>
  <si>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</si>
  <si>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</si>
  <si>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</si>
  <si>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</si>
  <si>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</si>
  <si>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</si>
  <si>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</si>
  <si>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</si>
  <si>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</si>
  <si>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</si>
  <si>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</si>
  <si>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</si>
  <si>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</si>
  <si>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</si>
  <si>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</si>
  <si>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</si>
  <si>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</si>
  <si>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</si>
  <si>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</si>
  <si>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</si>
  <si>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</si>
  <si>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</si>
  <si>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</si>
  <si>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</si>
  <si>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</si>
  <si>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</si>
  <si>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</si>
  <si>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</si>
  <si>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</si>
  <si>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</si>
  <si>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</si>
  <si>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</si>
  <si>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</si>
  <si>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</si>
  <si>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</si>
  <si>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</si>
  <si>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</si>
  <si>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</si>
  <si>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</si>
  <si>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</si>
  <si>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</si>
  <si>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</si>
  <si>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</si>
  <si>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</si>
  <si>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</si>
  <si>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</si>
  <si>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</si>
  <si>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</si>
  <si>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</si>
  <si>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</si>
  <si>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</si>
  <si>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</si>
  <si>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</si>
  <si>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</si>
  <si>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</si>
  <si>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</si>
  <si>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</si>
  <si>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</si>
  <si>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</si>
  <si>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</si>
  <si>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</si>
  <si>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</si>
  <si>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</si>
  <si>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</si>
  <si>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</si>
  <si>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</si>
  <si>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</si>
  <si>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</si>
  <si>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</si>
  <si>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</si>
  <si>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</si>
  <si>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</si>
  <si>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</si>
  <si>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</si>
  <si>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</si>
  <si>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</si>
  <si>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</si>
  <si>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</si>
  <si>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</si>
  <si>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</si>
  <si>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</si>
  <si>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</si>
  <si>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</si>
  <si>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</si>
  <si>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</si>
  <si>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</si>
  <si>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</si>
  <si>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</si>
  <si>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</si>
  <si>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</si>
  <si>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</si>
  <si>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</si>
  <si>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MONTCHO et DOSSA</t>
  </si>
  <si>
    <t>DOSSA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</si>
</sst>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'03 MAR 23'!$B$8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23'!$B$9:$B$32</c:f>
              <c:numCache>
                <c:formatCode>General</c:formatCode>
                <c:ptCount val="24"/>
                <c:pt idx="0">
                  <c:v>25.48</c:v>
                </c:pt>
                <c:pt idx="1">
                  <c:v>32.67</c:v>
                </c:pt>
                <c:pt idx="2">
                  <c:v>25.36</c:v>
                </c:pt>
                <c:pt idx="3">
                  <c:v>21.76</c:v>
                </c:pt>
                <c:pt idx="4">
                  <c:v>21.73</c:v>
                </c:pt>
                <c:pt idx="5">
                  <c:v>14.19</c:v>
                </c:pt>
                <c:pt idx="6">
                  <c:v>6.44</c:v>
                </c:pt>
                <c:pt idx="7">
                  <c:v>35.56</c:v>
                </c:pt>
                <c:pt idx="8">
                  <c:v>50.41</c:v>
                </c:pt>
                <c:pt idx="9">
                  <c:v>60.78</c:v>
                </c:pt>
                <c:pt idx="10">
                  <c:v>52</c:v>
                </c:pt>
                <c:pt idx="11">
                  <c:v>57.5</c:v>
                </c:pt>
                <c:pt idx="12">
                  <c:v>40.81</c:v>
                </c:pt>
                <c:pt idx="13">
                  <c:v>51.75</c:v>
                </c:pt>
                <c:pt idx="14">
                  <c:v>71.72</c:v>
                </c:pt>
                <c:pt idx="15">
                  <c:v>70.69</c:v>
                </c:pt>
                <c:pt idx="16">
                  <c:v>64.08</c:v>
                </c:pt>
                <c:pt idx="17">
                  <c:v>55.72</c:v>
                </c:pt>
                <c:pt idx="18">
                  <c:v>56.25</c:v>
                </c:pt>
                <c:pt idx="19">
                  <c:v>49.91</c:v>
                </c:pt>
                <c:pt idx="20">
                  <c:v>54.8</c:v>
                </c:pt>
                <c:pt idx="21">
                  <c:v>53.67</c:v>
                </c:pt>
                <c:pt idx="22">
                  <c:v>48.75</c:v>
                </c:pt>
                <c:pt idx="23">
                  <c:v>40.56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'03 MAR 23'!$C$8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23'!$C$9:$C$32</c:f>
              <c:numCache>
                <c:formatCode>General</c:formatCode>
                <c:ptCount val="24"/>
                <c:pt idx="0">
                  <c:v>-11.041346804380524</c:v>
                </c:pt>
                <c:pt idx="1">
                  <c:v>-2.4323214690678014</c:v>
                </c:pt>
                <c:pt idx="2">
                  <c:v>-6.2149783603148876</c:v>
                </c:pt>
                <c:pt idx="3">
                  <c:v>-5.7895959112421167</c:v>
                </c:pt>
                <c:pt idx="4">
                  <c:v>-4.2240375317686016</c:v>
                </c:pt>
                <c:pt idx="5">
                  <c:v>-11.689655128380451</c:v>
                </c:pt>
                <c:pt idx="6">
                  <c:v>-7.5727988228609462</c:v>
                </c:pt>
                <c:pt idx="7">
                  <c:v>4.3370258184368851</c:v>
                </c:pt>
                <c:pt idx="8">
                  <c:v>7.7602691747817829</c:v>
                </c:pt>
                <c:pt idx="9">
                  <c:v>13.738389303124279</c:v>
                </c:pt>
                <c:pt idx="10">
                  <c:v>10.520547101751731</c:v>
                </c:pt>
                <c:pt idx="11">
                  <c:v>-7.0434216651220396</c:v>
                </c:pt>
                <c:pt idx="12">
                  <c:v>-5.5230765824960315</c:v>
                </c:pt>
                <c:pt idx="13">
                  <c:v>-1.9756942805088258</c:v>
                </c:pt>
                <c:pt idx="14">
                  <c:v>-0.16026910103105507</c:v>
                </c:pt>
                <c:pt idx="15">
                  <c:v>1.7054322583773569</c:v>
                </c:pt>
                <c:pt idx="16">
                  <c:v>0.83802059634923864</c:v>
                </c:pt>
                <c:pt idx="17">
                  <c:v>0.33201001866335389</c:v>
                </c:pt>
                <c:pt idx="18">
                  <c:v>-4.6948086480316107</c:v>
                </c:pt>
                <c:pt idx="19">
                  <c:v>-6.2995472483823818</c:v>
                </c:pt>
                <c:pt idx="20">
                  <c:v>2.3483598224770788</c:v>
                </c:pt>
                <c:pt idx="21">
                  <c:v>2.5628347301936572</c:v>
                </c:pt>
                <c:pt idx="22">
                  <c:v>-1.4383758417650796</c:v>
                </c:pt>
                <c:pt idx="23">
                  <c:v>-4.6282075884977161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'03 MAR 23'!$D$8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23'!$D$9:$D$32</c:f>
              <c:numCache>
                <c:formatCode>0.00</c:formatCode>
                <c:ptCount val="24"/>
                <c:pt idx="0">
                  <c:v>29.281319363230722</c:v>
                </c:pt>
                <c:pt idx="1">
                  <c:v>27.996412723250614</c:v>
                </c:pt>
                <c:pt idx="2">
                  <c:v>24.64210785519424</c:v>
                </c:pt>
                <c:pt idx="3">
                  <c:v>20.725364255075903</c:v>
                </c:pt>
                <c:pt idx="4">
                  <c:v>19.117206011012513</c:v>
                </c:pt>
                <c:pt idx="5">
                  <c:v>19.26654112501015</c:v>
                </c:pt>
                <c:pt idx="6">
                  <c:v>7.6150022626363238</c:v>
                </c:pt>
                <c:pt idx="7">
                  <c:v>24.01374644517756</c:v>
                </c:pt>
                <c:pt idx="8">
                  <c:v>35.047666671901112</c:v>
                </c:pt>
                <c:pt idx="9">
                  <c:v>39.309067651703998</c:v>
                </c:pt>
                <c:pt idx="10">
                  <c:v>33.953828077567408</c:v>
                </c:pt>
                <c:pt idx="11">
                  <c:v>56.971877246993273</c:v>
                </c:pt>
                <c:pt idx="12">
                  <c:v>39.234727761642176</c:v>
                </c:pt>
                <c:pt idx="13">
                  <c:v>47.250338661288964</c:v>
                </c:pt>
                <c:pt idx="14">
                  <c:v>64.878799303974461</c:v>
                </c:pt>
                <c:pt idx="15">
                  <c:v>61.903858745048169</c:v>
                </c:pt>
                <c:pt idx="16">
                  <c:v>56.467587206826551</c:v>
                </c:pt>
                <c:pt idx="17">
                  <c:v>48.021123729525456</c:v>
                </c:pt>
                <c:pt idx="18">
                  <c:v>53.490023196437051</c:v>
                </c:pt>
                <c:pt idx="19">
                  <c:v>48.826161148411117</c:v>
                </c:pt>
                <c:pt idx="20">
                  <c:v>45.237092492316123</c:v>
                </c:pt>
                <c:pt idx="21">
                  <c:v>43.945257074789907</c:v>
                </c:pt>
                <c:pt idx="22">
                  <c:v>43.101786903863243</c:v>
                </c:pt>
                <c:pt idx="23">
                  <c:v>38.365095920270392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'03 MAR 23'!$E$8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23'!$E$9:$E$32</c:f>
              <c:numCache>
                <c:formatCode>0.00</c:formatCode>
                <c:ptCount val="24"/>
                <c:pt idx="0">
                  <c:v>7.2400274411498193</c:v>
                </c:pt>
                <c:pt idx="1">
                  <c:v>7.1059087458172163</c:v>
                </c:pt>
                <c:pt idx="2">
                  <c:v>6.9328705051206745</c:v>
                </c:pt>
                <c:pt idx="3">
                  <c:v>6.8242316561662184</c:v>
                </c:pt>
                <c:pt idx="4">
                  <c:v>6.8368315207561201</c:v>
                </c:pt>
                <c:pt idx="5">
                  <c:v>6.6131140033703124</c:v>
                </c:pt>
                <c:pt idx="6">
                  <c:v>6.3977965602246192</c:v>
                </c:pt>
                <c:pt idx="7">
                  <c:v>7.2092277363855848</c:v>
                </c:pt>
                <c:pt idx="8">
                  <c:v>7.6020641533170723</c:v>
                </c:pt>
                <c:pt idx="9">
                  <c:v>7.7325430451717088</c:v>
                </c:pt>
                <c:pt idx="10">
                  <c:v>7.5256248206808172</c:v>
                </c:pt>
                <c:pt idx="11">
                  <c:v>7.5715444181287657</c:v>
                </c:pt>
                <c:pt idx="12">
                  <c:v>7.0983488208538708</c:v>
                </c:pt>
                <c:pt idx="13">
                  <c:v>6.4753556192198536</c:v>
                </c:pt>
                <c:pt idx="14">
                  <c:v>7.0014697970565996</c:v>
                </c:pt>
                <c:pt idx="15">
                  <c:v>7.0807089965744714</c:v>
                </c:pt>
                <c:pt idx="16">
                  <c:v>6.7743921968242224</c:v>
                </c:pt>
                <c:pt idx="17">
                  <c:v>7.3668662518111736</c:v>
                </c:pt>
                <c:pt idx="18">
                  <c:v>7.4547854515945877</c:v>
                </c:pt>
                <c:pt idx="19">
                  <c:v>7.3833860999712746</c:v>
                </c:pt>
                <c:pt idx="20">
                  <c:v>7.2145476852067665</c:v>
                </c:pt>
                <c:pt idx="21">
                  <c:v>7.1619081950164363</c:v>
                </c:pt>
                <c:pt idx="22">
                  <c:v>7.0865889379018787</c:v>
                </c:pt>
                <c:pt idx="23">
                  <c:v>6.8231116682273543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'03 MAR 23'!$Q$8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'03 MAR 23'!$AE$8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23'!$AE$9:$AE$32</c:f>
              <c:numCache>
                <c:formatCode>0.00</c:formatCode>
                <c:ptCount val="24"/>
                <c:pt idx="0">
                  <c:v>93.21</c:v>
                </c:pt>
                <c:pt idx="1">
                  <c:v>81.88</c:v>
                </c:pt>
                <c:pt idx="2">
                  <c:v>81.97</c:v>
                </c:pt>
                <c:pt idx="3">
                  <c:v>83.38</c:v>
                </c:pt>
                <c:pt idx="4">
                  <c:v>83.33</c:v>
                </c:pt>
                <c:pt idx="5">
                  <c:v>83.11</c:v>
                </c:pt>
                <c:pt idx="6">
                  <c:v>81.430000000000007</c:v>
                </c:pt>
                <c:pt idx="7">
                  <c:v>82.31</c:v>
                </c:pt>
                <c:pt idx="8">
                  <c:v>81.93</c:v>
                </c:pt>
                <c:pt idx="9">
                  <c:v>78.09</c:v>
                </c:pt>
                <c:pt idx="10">
                  <c:v>81.19</c:v>
                </c:pt>
                <c:pt idx="11">
                  <c:v>95.83</c:v>
                </c:pt>
                <c:pt idx="12">
                  <c:v>93.17</c:v>
                </c:pt>
                <c:pt idx="13">
                  <c:v>62.35</c:v>
                </c:pt>
                <c:pt idx="14">
                  <c:v>63.51</c:v>
                </c:pt>
                <c:pt idx="15">
                  <c:v>64.87</c:v>
                </c:pt>
                <c:pt idx="16">
                  <c:v>63.89</c:v>
                </c:pt>
                <c:pt idx="17">
                  <c:v>94.02</c:v>
                </c:pt>
                <c:pt idx="18">
                  <c:v>92.14</c:v>
                </c:pt>
                <c:pt idx="19">
                  <c:v>93.55</c:v>
                </c:pt>
                <c:pt idx="20">
                  <c:v>82.21</c:v>
                </c:pt>
                <c:pt idx="21">
                  <c:v>81.150000000000006</c:v>
                </c:pt>
                <c:pt idx="22">
                  <c:v>82.11</c:v>
                </c:pt>
                <c:pt idx="23">
                  <c:v>81.150000000000006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'03 MAR 23'!$AK$8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23'!$AK$9:$AK$32</c:f>
              <c:numCache>
                <c:formatCode>0.00</c:formatCode>
                <c:ptCount val="24"/>
                <c:pt idx="0">
                  <c:v>82.16865319561947</c:v>
                </c:pt>
                <c:pt idx="1">
                  <c:v>79.447678530932194</c:v>
                </c:pt>
                <c:pt idx="2">
                  <c:v>75.755021639685111</c:v>
                </c:pt>
                <c:pt idx="3">
                  <c:v>77.590404088757879</c:v>
                </c:pt>
                <c:pt idx="4">
                  <c:v>79.105962468231397</c:v>
                </c:pt>
                <c:pt idx="5">
                  <c:v>71.420344871619548</c:v>
                </c:pt>
                <c:pt idx="6">
                  <c:v>73.857201177139061</c:v>
                </c:pt>
                <c:pt idx="7">
                  <c:v>86.647025818436887</c:v>
                </c:pt>
                <c:pt idx="8">
                  <c:v>89.69026917478179</c:v>
                </c:pt>
                <c:pt idx="9">
                  <c:v>91.828389303124283</c:v>
                </c:pt>
                <c:pt idx="10">
                  <c:v>91.710547101751729</c:v>
                </c:pt>
                <c:pt idx="11">
                  <c:v>88.786578334877959</c:v>
                </c:pt>
                <c:pt idx="12">
                  <c:v>87.64692341750397</c:v>
                </c:pt>
                <c:pt idx="13">
                  <c:v>60.374305719491176</c:v>
                </c:pt>
                <c:pt idx="14">
                  <c:v>63.349730898968943</c:v>
                </c:pt>
                <c:pt idx="15">
                  <c:v>66.575432258377361</c:v>
                </c:pt>
                <c:pt idx="16">
                  <c:v>64.728020596349239</c:v>
                </c:pt>
                <c:pt idx="17">
                  <c:v>94.35201001866335</c:v>
                </c:pt>
                <c:pt idx="18">
                  <c:v>87.44519135196839</c:v>
                </c:pt>
                <c:pt idx="19">
                  <c:v>87.250452751617615</c:v>
                </c:pt>
                <c:pt idx="20">
                  <c:v>84.558359822477072</c:v>
                </c:pt>
                <c:pt idx="21">
                  <c:v>83.712834730193663</c:v>
                </c:pt>
                <c:pt idx="22">
                  <c:v>80.67162415823492</c:v>
                </c:pt>
                <c:pt idx="23">
                  <c:v>76.52179241150229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'03 MAR 23'!$AM$8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23'!$AM$9:$AM$32</c:f>
              <c:numCache>
                <c:formatCode>0.00</c:formatCode>
                <c:ptCount val="24"/>
                <c:pt idx="0">
                  <c:v>164.54131936323071</c:v>
                </c:pt>
                <c:pt idx="1">
                  <c:v>162.60641272325063</c:v>
                </c:pt>
                <c:pt idx="2">
                  <c:v>160.29210785519422</c:v>
                </c:pt>
                <c:pt idx="3">
                  <c:v>154.68536425507588</c:v>
                </c:pt>
                <c:pt idx="4">
                  <c:v>153.60720601101252</c:v>
                </c:pt>
                <c:pt idx="5">
                  <c:v>153.52654112501014</c:v>
                </c:pt>
                <c:pt idx="6">
                  <c:v>143.61500226263632</c:v>
                </c:pt>
                <c:pt idx="7">
                  <c:v>158.99374644517758</c:v>
                </c:pt>
                <c:pt idx="8">
                  <c:v>169.58766667190113</c:v>
                </c:pt>
                <c:pt idx="9">
                  <c:v>171.97906765170401</c:v>
                </c:pt>
                <c:pt idx="10">
                  <c:v>164.91382807756739</c:v>
                </c:pt>
                <c:pt idx="11">
                  <c:v>169.43187724699328</c:v>
                </c:pt>
                <c:pt idx="12">
                  <c:v>154.14472776164217</c:v>
                </c:pt>
                <c:pt idx="13">
                  <c:v>159.79033866128896</c:v>
                </c:pt>
                <c:pt idx="14">
                  <c:v>175.07879930397445</c:v>
                </c:pt>
                <c:pt idx="15">
                  <c:v>174.60385874504817</c:v>
                </c:pt>
                <c:pt idx="16">
                  <c:v>165.81758720682654</c:v>
                </c:pt>
                <c:pt idx="17">
                  <c:v>156.76112372952545</c:v>
                </c:pt>
                <c:pt idx="18">
                  <c:v>166.72002319643704</c:v>
                </c:pt>
                <c:pt idx="19">
                  <c:v>164.43616114841112</c:v>
                </c:pt>
                <c:pt idx="20">
                  <c:v>161.26709249231612</c:v>
                </c:pt>
                <c:pt idx="21">
                  <c:v>160.28525707478991</c:v>
                </c:pt>
                <c:pt idx="22">
                  <c:v>160.71178690386324</c:v>
                </c:pt>
                <c:pt idx="23">
                  <c:v>155.71509592027039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'03 MAR 23'!$F$8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23'!$F$9:$F$32</c:f>
              <c:numCache>
                <c:formatCode>General</c:formatCode>
                <c:ptCount val="24"/>
                <c:pt idx="0">
                  <c:v>259.45</c:v>
                </c:pt>
                <c:pt idx="1">
                  <c:v>252.96</c:v>
                </c:pt>
                <c:pt idx="2">
                  <c:v>253.49</c:v>
                </c:pt>
                <c:pt idx="3">
                  <c:v>249.57</c:v>
                </c:pt>
                <c:pt idx="4">
                  <c:v>240.6</c:v>
                </c:pt>
                <c:pt idx="5">
                  <c:v>0</c:v>
                </c:pt>
                <c:pt idx="6">
                  <c:v>170.58</c:v>
                </c:pt>
                <c:pt idx="7">
                  <c:v>209.92</c:v>
                </c:pt>
                <c:pt idx="8">
                  <c:v>208.44</c:v>
                </c:pt>
                <c:pt idx="9">
                  <c:v>216.75</c:v>
                </c:pt>
                <c:pt idx="10">
                  <c:v>239.29</c:v>
                </c:pt>
                <c:pt idx="11">
                  <c:v>197.93</c:v>
                </c:pt>
                <c:pt idx="12">
                  <c:v>186.26</c:v>
                </c:pt>
                <c:pt idx="13">
                  <c:v>186.62</c:v>
                </c:pt>
                <c:pt idx="14">
                  <c:v>214.32</c:v>
                </c:pt>
                <c:pt idx="15">
                  <c:v>218.81</c:v>
                </c:pt>
                <c:pt idx="16">
                  <c:v>256.5</c:v>
                </c:pt>
                <c:pt idx="17">
                  <c:v>252.56</c:v>
                </c:pt>
                <c:pt idx="18">
                  <c:v>270.07</c:v>
                </c:pt>
                <c:pt idx="19">
                  <c:v>274.77</c:v>
                </c:pt>
                <c:pt idx="20">
                  <c:v>265.02</c:v>
                </c:pt>
                <c:pt idx="21">
                  <c:v>258.36</c:v>
                </c:pt>
                <c:pt idx="22">
                  <c:v>260.24</c:v>
                </c:pt>
                <c:pt idx="23">
                  <c:v>249.82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'03 MAR 23'!$G$8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23'!$G$9:$G$32</c:f>
              <c:numCache>
                <c:formatCode>0.00</c:formatCode>
                <c:ptCount val="24"/>
                <c:pt idx="0">
                  <c:v>157.12777039288949</c:v>
                </c:pt>
                <c:pt idx="1">
                  <c:v>150.44660689709289</c:v>
                </c:pt>
                <c:pt idx="2">
                  <c:v>152.16616398832824</c:v>
                </c:pt>
                <c:pt idx="3">
                  <c:v>152.13322049205723</c:v>
                </c:pt>
                <c:pt idx="4">
                  <c:v>147.84052724883733</c:v>
                </c:pt>
                <c:pt idx="5">
                  <c:v>0</c:v>
                </c:pt>
                <c:pt idx="6">
                  <c:v>122.1733455451695</c:v>
                </c:pt>
                <c:pt idx="7">
                  <c:v>134.83405761924442</c:v>
                </c:pt>
                <c:pt idx="8">
                  <c:v>134.96113172436941</c:v>
                </c:pt>
                <c:pt idx="9">
                  <c:v>146.06078287772567</c:v>
                </c:pt>
                <c:pt idx="10">
                  <c:v>162.46052832972615</c:v>
                </c:pt>
                <c:pt idx="11">
                  <c:v>128.5034293926592</c:v>
                </c:pt>
                <c:pt idx="12">
                  <c:v>116.67603508649765</c:v>
                </c:pt>
                <c:pt idx="13">
                  <c:v>118.67489921312696</c:v>
                </c:pt>
                <c:pt idx="14">
                  <c:v>132.83825700671085</c:v>
                </c:pt>
                <c:pt idx="15">
                  <c:v>124.33340897112461</c:v>
                </c:pt>
                <c:pt idx="16">
                  <c:v>172.14667343051795</c:v>
                </c:pt>
                <c:pt idx="17">
                  <c:v>178.59363385957752</c:v>
                </c:pt>
                <c:pt idx="18">
                  <c:v>160.71106076519771</c:v>
                </c:pt>
                <c:pt idx="19">
                  <c:v>158.60248702065689</c:v>
                </c:pt>
                <c:pt idx="20">
                  <c:v>159.43834402829154</c:v>
                </c:pt>
                <c:pt idx="21">
                  <c:v>155.25392264587688</c:v>
                </c:pt>
                <c:pt idx="22">
                  <c:v>159.25102701161111</c:v>
                </c:pt>
                <c:pt idx="23">
                  <c:v>152.16229749385934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'03 MAR 23'!$H$8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23'!$H$9:$H$32</c:f>
              <c:numCache>
                <c:formatCode>0.00</c:formatCode>
                <c:ptCount val="24"/>
                <c:pt idx="0">
                  <c:v>92.042818375738221</c:v>
                </c:pt>
                <c:pt idx="1">
                  <c:v>92.480583711158204</c:v>
                </c:pt>
                <c:pt idx="2">
                  <c:v>91.270888137902887</c:v>
                </c:pt>
                <c:pt idx="3">
                  <c:v>87.532780254077892</c:v>
                </c:pt>
                <c:pt idx="4">
                  <c:v>83.196306058971572</c:v>
                </c:pt>
                <c:pt idx="5">
                  <c:v>-1.4059999999999961E-2</c:v>
                </c:pt>
                <c:pt idx="6">
                  <c:v>41.462141052438476</c:v>
                </c:pt>
                <c:pt idx="7">
                  <c:v>65.864746018362283</c:v>
                </c:pt>
                <c:pt idx="8">
                  <c:v>63.868965466523846</c:v>
                </c:pt>
                <c:pt idx="9">
                  <c:v>60.633989419951661</c:v>
                </c:pt>
                <c:pt idx="10">
                  <c:v>66.63973394139424</c:v>
                </c:pt>
                <c:pt idx="11">
                  <c:v>59.580326843840254</c:v>
                </c:pt>
                <c:pt idx="12">
                  <c:v>60.170505510584192</c:v>
                </c:pt>
                <c:pt idx="13">
                  <c:v>58.474266305117716</c:v>
                </c:pt>
                <c:pt idx="14">
                  <c:v>72.594155371764202</c:v>
                </c:pt>
                <c:pt idx="15">
                  <c:v>85.535428592643171</c:v>
                </c:pt>
                <c:pt idx="16">
                  <c:v>74.178407755339407</c:v>
                </c:pt>
                <c:pt idx="17">
                  <c:v>63.948755598802308</c:v>
                </c:pt>
                <c:pt idx="18">
                  <c:v>98.675995834676471</c:v>
                </c:pt>
                <c:pt idx="19">
                  <c:v>105.30598120841047</c:v>
                </c:pt>
                <c:pt idx="20">
                  <c:v>95.090599615933641</c:v>
                </c:pt>
                <c:pt idx="21">
                  <c:v>92.868083136560074</c:v>
                </c:pt>
                <c:pt idx="22">
                  <c:v>90.679543905658647</c:v>
                </c:pt>
                <c:pt idx="23">
                  <c:v>87.744203988727861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'03 MAR 23'!$I$8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23'!$I$9:$I$32</c:f>
              <c:numCache>
                <c:formatCode>0.00</c:formatCode>
                <c:ptCount val="24"/>
                <c:pt idx="0">
                  <c:v>10.279411231372285</c:v>
                </c:pt>
                <c:pt idx="1">
                  <c:v>10.032809391748918</c:v>
                </c:pt>
                <c:pt idx="2">
                  <c:v>10.052947873768892</c:v>
                </c:pt>
                <c:pt idx="3">
                  <c:v>9.9039992538648729</c:v>
                </c:pt>
                <c:pt idx="4">
                  <c:v>9.5631666921910945</c:v>
                </c:pt>
                <c:pt idx="5">
                  <c:v>1.4059999999999961E-2</c:v>
                </c:pt>
                <c:pt idx="6">
                  <c:v>6.9445134023920385</c:v>
                </c:pt>
                <c:pt idx="7">
                  <c:v>9.2211963623932771</c:v>
                </c:pt>
                <c:pt idx="8">
                  <c:v>9.609902809106762</c:v>
                </c:pt>
                <c:pt idx="9">
                  <c:v>10.055227702322673</c:v>
                </c:pt>
                <c:pt idx="10">
                  <c:v>10.189737728879583</c:v>
                </c:pt>
                <c:pt idx="11">
                  <c:v>9.8462437635005582</c:v>
                </c:pt>
                <c:pt idx="12">
                  <c:v>9.4134594029181695</c:v>
                </c:pt>
                <c:pt idx="13">
                  <c:v>9.4708344817553378</c:v>
                </c:pt>
                <c:pt idx="14">
                  <c:v>8.8875876215249487</c:v>
                </c:pt>
                <c:pt idx="15">
                  <c:v>8.9411624362321955</c:v>
                </c:pt>
                <c:pt idx="16">
                  <c:v>10.174918814142648</c:v>
                </c:pt>
                <c:pt idx="17">
                  <c:v>10.017610541620178</c:v>
                </c:pt>
                <c:pt idx="18">
                  <c:v>10.682943400125771</c:v>
                </c:pt>
                <c:pt idx="19">
                  <c:v>10.861531770932606</c:v>
                </c:pt>
                <c:pt idx="20">
                  <c:v>10.491056355774793</c:v>
                </c:pt>
                <c:pt idx="21">
                  <c:v>10.237994217563061</c:v>
                </c:pt>
                <c:pt idx="22">
                  <c:v>10.309429082730253</c:v>
                </c:pt>
                <c:pt idx="23">
                  <c:v>9.9134985174127959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'03 MAR 23'!$AD$8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  <c:pt idx="7">
                  <c:v>4.7</c:v>
                </c:pt>
                <c:pt idx="8">
                  <c:v>4.2</c:v>
                </c:pt>
                <c:pt idx="9">
                  <c:v>4.3</c:v>
                </c:pt>
                <c:pt idx="10">
                  <c:v>17.8</c:v>
                </c:pt>
                <c:pt idx="11">
                  <c:v>15.6</c:v>
                </c:pt>
                <c:pt idx="12">
                  <c:v>17.399999999999999</c:v>
                </c:pt>
                <c:pt idx="13">
                  <c:v>17.399999999999999</c:v>
                </c:pt>
                <c:pt idx="14">
                  <c:v>8.5</c:v>
                </c:pt>
                <c:pt idx="15">
                  <c:v>3.2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'03 MAR 23'!$P$8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MAR 23'!$P$9:$P$32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MAR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'03 MAR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'03 MAR 23'!$AJ$8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'03 MAR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MAR 23'!$AJ$9:$AJ$32</c:f>
              <c:numCache>
                <c:formatCode>0.00</c:formatCode>
                <c:ptCount val="24"/>
                <c:pt idx="0">
                  <c:v>157.12777039288949</c:v>
                </c:pt>
                <c:pt idx="1">
                  <c:v>150.44660689709289</c:v>
                </c:pt>
                <c:pt idx="2">
                  <c:v>152.16616398832824</c:v>
                </c:pt>
                <c:pt idx="3">
                  <c:v>152.13322049205723</c:v>
                </c:pt>
                <c:pt idx="4">
                  <c:v>147.84052724883733</c:v>
                </c:pt>
                <c:pt idx="5">
                  <c:v>0</c:v>
                </c:pt>
                <c:pt idx="6">
                  <c:v>123.27334554516949</c:v>
                </c:pt>
                <c:pt idx="7">
                  <c:v>139.53405761924441</c:v>
                </c:pt>
                <c:pt idx="8">
                  <c:v>139.1611317243694</c:v>
                </c:pt>
                <c:pt idx="9">
                  <c:v>150.36078287772568</c:v>
                </c:pt>
                <c:pt idx="10">
                  <c:v>180.26052832972616</c:v>
                </c:pt>
                <c:pt idx="11">
                  <c:v>144.10342939265919</c:v>
                </c:pt>
                <c:pt idx="12">
                  <c:v>134.07603508649765</c:v>
                </c:pt>
                <c:pt idx="13">
                  <c:v>136.07489921312697</c:v>
                </c:pt>
                <c:pt idx="14">
                  <c:v>141.33825700671085</c:v>
                </c:pt>
                <c:pt idx="15">
                  <c:v>127.53340897112462</c:v>
                </c:pt>
                <c:pt idx="16">
                  <c:v>172.34667343051794</c:v>
                </c:pt>
                <c:pt idx="17">
                  <c:v>178.59363385957752</c:v>
                </c:pt>
                <c:pt idx="18">
                  <c:v>160.71106076519771</c:v>
                </c:pt>
                <c:pt idx="19">
                  <c:v>158.60248702065689</c:v>
                </c:pt>
                <c:pt idx="20">
                  <c:v>159.43834402829154</c:v>
                </c:pt>
                <c:pt idx="21">
                  <c:v>155.25392264587688</c:v>
                </c:pt>
                <c:pt idx="22">
                  <c:v>159.25102701161111</c:v>
                </c:pt>
                <c:pt idx="23">
                  <c:v>152.16229749385934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'03 MAR 23'!$AL$8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'03 MAR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MAR 23'!$AL$9:$AL$32</c:f>
              <c:numCache>
                <c:formatCode>0.00</c:formatCode>
                <c:ptCount val="24"/>
                <c:pt idx="0">
                  <c:v>92.042818375738221</c:v>
                </c:pt>
                <c:pt idx="1">
                  <c:v>92.480583711158204</c:v>
                </c:pt>
                <c:pt idx="2">
                  <c:v>91.270888137902887</c:v>
                </c:pt>
                <c:pt idx="3">
                  <c:v>87.532780254077892</c:v>
                </c:pt>
                <c:pt idx="4">
                  <c:v>83.196306058971572</c:v>
                </c:pt>
                <c:pt idx="5">
                  <c:v>0.35594000000000003</c:v>
                </c:pt>
                <c:pt idx="6">
                  <c:v>41.462141052438476</c:v>
                </c:pt>
                <c:pt idx="7">
                  <c:v>82.844746018362287</c:v>
                </c:pt>
                <c:pt idx="8">
                  <c:v>93.058965466523844</c:v>
                </c:pt>
                <c:pt idx="9">
                  <c:v>93.133989419951661</c:v>
                </c:pt>
                <c:pt idx="10">
                  <c:v>66.63973394139424</c:v>
                </c:pt>
                <c:pt idx="11">
                  <c:v>94.10032684384025</c:v>
                </c:pt>
                <c:pt idx="12">
                  <c:v>93.170505510584192</c:v>
                </c:pt>
                <c:pt idx="13">
                  <c:v>92.624266305117715</c:v>
                </c:pt>
                <c:pt idx="14">
                  <c:v>72.594155371764202</c:v>
                </c:pt>
                <c:pt idx="15">
                  <c:v>87.75542859264317</c:v>
                </c:pt>
                <c:pt idx="16">
                  <c:v>74.178407755339407</c:v>
                </c:pt>
                <c:pt idx="17">
                  <c:v>63.948755598802308</c:v>
                </c:pt>
                <c:pt idx="18">
                  <c:v>98.675995834676471</c:v>
                </c:pt>
                <c:pt idx="19">
                  <c:v>105.30598120841047</c:v>
                </c:pt>
                <c:pt idx="20">
                  <c:v>95.090599615933641</c:v>
                </c:pt>
                <c:pt idx="21">
                  <c:v>92.868083136560074</c:v>
                </c:pt>
                <c:pt idx="22">
                  <c:v>90.679543905658647</c:v>
                </c:pt>
                <c:pt idx="23">
                  <c:v>87.744203988727861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52" sqref="G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8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44988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25.48</v>
      </c>
      <c r="C9" s="51">
        <f t="shared" ref="C9:C32" si="0">AK9-AE9</f>
        <v>-11.041346804380524</v>
      </c>
      <c r="D9" s="52">
        <f t="shared" ref="D9:D32" si="1">AM9-Y9</f>
        <v>29.281319363230722</v>
      </c>
      <c r="E9" s="59">
        <f t="shared" ref="E9:E32" si="2">(AG9+AI9)-Q9</f>
        <v>7.2400274411498193</v>
      </c>
      <c r="F9" s="76">
        <v>259.45</v>
      </c>
      <c r="G9" s="52">
        <f t="shared" ref="G9:G32" si="3">AJ9-AD9</f>
        <v>157.12777039288949</v>
      </c>
      <c r="H9" s="52">
        <f t="shared" ref="H9:H32" si="4">AL9-X9</f>
        <v>92.042818375738221</v>
      </c>
      <c r="I9" s="53">
        <f t="shared" ref="I9:I32" si="5">(AH9+AF9)-P9</f>
        <v>10.279411231372285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72.849999999999994</v>
      </c>
      <c r="V9" s="68">
        <v>0</v>
      </c>
      <c r="W9" s="90">
        <v>62.41</v>
      </c>
      <c r="X9" s="94">
        <f>R9+T9+V9</f>
        <v>0</v>
      </c>
      <c r="Y9" s="95">
        <f>S9+U9+W9</f>
        <v>135.26</v>
      </c>
      <c r="Z9" s="91">
        <v>0</v>
      </c>
      <c r="AA9" s="84">
        <v>0</v>
      </c>
      <c r="AB9" s="84">
        <v>0</v>
      </c>
      <c r="AC9" s="84">
        <v>93.21</v>
      </c>
      <c r="AD9" s="96">
        <f>Z9+AB9</f>
        <v>0</v>
      </c>
      <c r="AE9" s="52">
        <f>AA9+AC9</f>
        <v>93.21</v>
      </c>
      <c r="AF9" s="116">
        <v>0.43617943548387084</v>
      </c>
      <c r="AG9" s="117">
        <v>0.13308602150537638</v>
      </c>
      <c r="AH9" s="54">
        <f t="shared" ref="AH9:AH32" si="6">(F9+P9+X9+AD9)-(AJ9+AL9+AF9)</f>
        <v>9.8432317958884141</v>
      </c>
      <c r="AI9" s="63">
        <f t="shared" ref="AI9:AI32" si="7">(B9+Q9+Y9+AE9)-(AM9+AK9+AG9)</f>
        <v>7.1069414196444427</v>
      </c>
      <c r="AJ9" s="64">
        <v>157.12777039288949</v>
      </c>
      <c r="AK9" s="61">
        <v>82.16865319561947</v>
      </c>
      <c r="AL9" s="66">
        <v>92.042818375738221</v>
      </c>
      <c r="AM9" s="61">
        <v>164.54131936323071</v>
      </c>
      <c r="AS9" s="121"/>
      <c r="BA9" s="42"/>
      <c r="BB9" s="42"/>
    </row>
    <row r="10" spans="1:54" ht="15.75" x14ac:dyDescent="0.25">
      <c r="A10" s="25">
        <v>2</v>
      </c>
      <c r="B10" s="69">
        <v>32.67</v>
      </c>
      <c r="C10" s="51">
        <f t="shared" si="0"/>
        <v>-2.4323214690678014</v>
      </c>
      <c r="D10" s="52">
        <f t="shared" si="1"/>
        <v>27.996412723250614</v>
      </c>
      <c r="E10" s="59">
        <f t="shared" si="2"/>
        <v>7.1059087458172163</v>
      </c>
      <c r="F10" s="68">
        <v>252.96</v>
      </c>
      <c r="G10" s="52">
        <f t="shared" si="3"/>
        <v>150.44660689709289</v>
      </c>
      <c r="H10" s="52">
        <f t="shared" si="4"/>
        <v>92.480583711158204</v>
      </c>
      <c r="I10" s="53">
        <f t="shared" si="5"/>
        <v>10.032809391748918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71.31</v>
      </c>
      <c r="V10" s="84">
        <v>0</v>
      </c>
      <c r="W10" s="84">
        <v>63.3</v>
      </c>
      <c r="X10" s="94">
        <f t="shared" ref="X10:X32" si="10">R10+T10+V10</f>
        <v>0</v>
      </c>
      <c r="Y10" s="95">
        <f t="shared" ref="Y10:Y32" si="11">S10+U10+W10</f>
        <v>134.61000000000001</v>
      </c>
      <c r="Z10" s="91">
        <v>0</v>
      </c>
      <c r="AA10" s="84">
        <v>0</v>
      </c>
      <c r="AB10" s="84">
        <v>0</v>
      </c>
      <c r="AC10" s="84">
        <v>81.88</v>
      </c>
      <c r="AD10" s="96">
        <f t="shared" ref="AD10:AD32" si="12">Z10+AB10</f>
        <v>0</v>
      </c>
      <c r="AE10" s="52">
        <f t="shared" ref="AE10:AE32" si="13">AA10+AC10</f>
        <v>81.88</v>
      </c>
      <c r="AF10" s="118">
        <v>0.43617943548387084</v>
      </c>
      <c r="AG10" s="117">
        <v>0.13308602150537638</v>
      </c>
      <c r="AH10" s="54">
        <f t="shared" si="6"/>
        <v>9.5966299562650477</v>
      </c>
      <c r="AI10" s="63">
        <f t="shared" si="7"/>
        <v>6.9728227243118397</v>
      </c>
      <c r="AJ10" s="64">
        <v>150.44660689709289</v>
      </c>
      <c r="AK10" s="61">
        <v>79.447678530932194</v>
      </c>
      <c r="AL10" s="66">
        <v>92.480583711158204</v>
      </c>
      <c r="AM10" s="61">
        <v>162.60641272325063</v>
      </c>
      <c r="AS10" s="121"/>
      <c r="BA10" s="42"/>
      <c r="BB10" s="42"/>
    </row>
    <row r="11" spans="1:54" ht="15" customHeight="1" x14ac:dyDescent="0.25">
      <c r="A11" s="25">
        <v>3</v>
      </c>
      <c r="B11" s="69">
        <v>25.36</v>
      </c>
      <c r="C11" s="51">
        <f t="shared" si="0"/>
        <v>-6.2149783603148876</v>
      </c>
      <c r="D11" s="52">
        <f t="shared" si="1"/>
        <v>24.64210785519424</v>
      </c>
      <c r="E11" s="59">
        <f t="shared" si="2"/>
        <v>6.9328705051206745</v>
      </c>
      <c r="F11" s="68">
        <v>253.49</v>
      </c>
      <c r="G11" s="52">
        <f t="shared" si="3"/>
        <v>152.16616398832824</v>
      </c>
      <c r="H11" s="52">
        <f t="shared" si="4"/>
        <v>91.270888137902887</v>
      </c>
      <c r="I11" s="53">
        <f t="shared" si="5"/>
        <v>10.052947873768892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71.08</v>
      </c>
      <c r="V11" s="84">
        <v>0</v>
      </c>
      <c r="W11" s="84">
        <v>64.569999999999993</v>
      </c>
      <c r="X11" s="94">
        <f t="shared" si="10"/>
        <v>0</v>
      </c>
      <c r="Y11" s="95">
        <f t="shared" si="11"/>
        <v>135.64999999999998</v>
      </c>
      <c r="Z11" s="91">
        <v>0</v>
      </c>
      <c r="AA11" s="84">
        <v>0</v>
      </c>
      <c r="AB11" s="84">
        <v>0</v>
      </c>
      <c r="AC11" s="84">
        <v>81.97</v>
      </c>
      <c r="AD11" s="96">
        <f t="shared" si="12"/>
        <v>0</v>
      </c>
      <c r="AE11" s="52">
        <f t="shared" si="13"/>
        <v>81.97</v>
      </c>
      <c r="AF11" s="118">
        <v>0.43617943548387084</v>
      </c>
      <c r="AG11" s="117">
        <v>0.13308602150537638</v>
      </c>
      <c r="AH11" s="54">
        <f t="shared" si="6"/>
        <v>9.6167684382850211</v>
      </c>
      <c r="AI11" s="63">
        <f t="shared" si="7"/>
        <v>6.7997844836152979</v>
      </c>
      <c r="AJ11" s="64">
        <v>152.16616398832824</v>
      </c>
      <c r="AK11" s="61">
        <v>75.755021639685111</v>
      </c>
      <c r="AL11" s="66">
        <v>91.270888137902887</v>
      </c>
      <c r="AM11" s="61">
        <v>160.29210785519422</v>
      </c>
      <c r="AS11" s="121"/>
      <c r="BA11" s="42"/>
      <c r="BB11" s="42"/>
    </row>
    <row r="12" spans="1:54" ht="15" customHeight="1" x14ac:dyDescent="0.25">
      <c r="A12" s="25">
        <v>4</v>
      </c>
      <c r="B12" s="69">
        <v>21.76</v>
      </c>
      <c r="C12" s="51">
        <f t="shared" si="0"/>
        <v>-5.7895959112421167</v>
      </c>
      <c r="D12" s="52">
        <f t="shared" si="1"/>
        <v>20.725364255075903</v>
      </c>
      <c r="E12" s="59">
        <f t="shared" si="2"/>
        <v>6.8242316561662184</v>
      </c>
      <c r="F12" s="68">
        <v>249.57</v>
      </c>
      <c r="G12" s="52">
        <f t="shared" si="3"/>
        <v>152.13322049205723</v>
      </c>
      <c r="H12" s="52">
        <f t="shared" si="4"/>
        <v>87.532780254077892</v>
      </c>
      <c r="I12" s="53">
        <f t="shared" si="5"/>
        <v>9.9039992538648729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70.91</v>
      </c>
      <c r="V12" s="84">
        <v>0</v>
      </c>
      <c r="W12" s="84">
        <v>63.05</v>
      </c>
      <c r="X12" s="94">
        <f t="shared" si="10"/>
        <v>0</v>
      </c>
      <c r="Y12" s="95">
        <f t="shared" si="11"/>
        <v>133.95999999999998</v>
      </c>
      <c r="Z12" s="91">
        <v>0</v>
      </c>
      <c r="AA12" s="84">
        <v>0</v>
      </c>
      <c r="AB12" s="84">
        <v>0</v>
      </c>
      <c r="AC12" s="84">
        <v>83.38</v>
      </c>
      <c r="AD12" s="96">
        <f t="shared" si="12"/>
        <v>0</v>
      </c>
      <c r="AE12" s="52">
        <f t="shared" si="13"/>
        <v>83.38</v>
      </c>
      <c r="AF12" s="118">
        <v>0.43617943548387084</v>
      </c>
      <c r="AG12" s="117">
        <v>0.13308602150537638</v>
      </c>
      <c r="AH12" s="54">
        <f t="shared" si="6"/>
        <v>9.4678198183810025</v>
      </c>
      <c r="AI12" s="63">
        <f t="shared" si="7"/>
        <v>6.6911456346608418</v>
      </c>
      <c r="AJ12" s="64">
        <v>152.13322049205723</v>
      </c>
      <c r="AK12" s="61">
        <v>77.590404088757879</v>
      </c>
      <c r="AL12" s="66">
        <v>87.532780254077892</v>
      </c>
      <c r="AM12" s="61">
        <v>154.68536425507588</v>
      </c>
      <c r="AS12" s="121"/>
      <c r="BA12" s="42"/>
      <c r="BB12" s="42"/>
    </row>
    <row r="13" spans="1:54" ht="15.75" x14ac:dyDescent="0.25">
      <c r="A13" s="25">
        <v>5</v>
      </c>
      <c r="B13" s="69">
        <v>21.73</v>
      </c>
      <c r="C13" s="51">
        <f t="shared" si="0"/>
        <v>-4.2240375317686016</v>
      </c>
      <c r="D13" s="52">
        <f t="shared" si="1"/>
        <v>19.117206011012513</v>
      </c>
      <c r="E13" s="59">
        <f t="shared" si="2"/>
        <v>6.8368315207561201</v>
      </c>
      <c r="F13" s="68">
        <v>240.6</v>
      </c>
      <c r="G13" s="52">
        <f t="shared" si="3"/>
        <v>147.84052724883733</v>
      </c>
      <c r="H13" s="52">
        <f t="shared" si="4"/>
        <v>83.196306058971572</v>
      </c>
      <c r="I13" s="53">
        <f t="shared" si="5"/>
        <v>9.5631666921910945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71.33</v>
      </c>
      <c r="V13" s="84">
        <v>0</v>
      </c>
      <c r="W13" s="84">
        <v>63.16</v>
      </c>
      <c r="X13" s="94">
        <f t="shared" si="10"/>
        <v>0</v>
      </c>
      <c r="Y13" s="95">
        <f t="shared" si="11"/>
        <v>134.49</v>
      </c>
      <c r="Z13" s="91">
        <v>0</v>
      </c>
      <c r="AA13" s="84">
        <v>0</v>
      </c>
      <c r="AB13" s="84">
        <v>0</v>
      </c>
      <c r="AC13" s="84">
        <v>83.33</v>
      </c>
      <c r="AD13" s="96">
        <f t="shared" si="12"/>
        <v>0</v>
      </c>
      <c r="AE13" s="52">
        <f t="shared" si="13"/>
        <v>83.33</v>
      </c>
      <c r="AF13" s="118">
        <v>0.43617943548387084</v>
      </c>
      <c r="AG13" s="117">
        <v>0.13308602150537638</v>
      </c>
      <c r="AH13" s="54">
        <f t="shared" si="6"/>
        <v>9.1269872567072241</v>
      </c>
      <c r="AI13" s="63">
        <f t="shared" si="7"/>
        <v>6.7037454992507435</v>
      </c>
      <c r="AJ13" s="64">
        <v>147.84052724883733</v>
      </c>
      <c r="AK13" s="61">
        <v>79.105962468231397</v>
      </c>
      <c r="AL13" s="66">
        <v>83.196306058971572</v>
      </c>
      <c r="AM13" s="61">
        <v>153.60720601101252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14.19</v>
      </c>
      <c r="C14" s="51">
        <f t="shared" si="0"/>
        <v>-11.689655128380451</v>
      </c>
      <c r="D14" s="52">
        <f t="shared" si="1"/>
        <v>19.26654112501015</v>
      </c>
      <c r="E14" s="59">
        <f t="shared" si="2"/>
        <v>6.6131140033703124</v>
      </c>
      <c r="F14" s="68">
        <v>0</v>
      </c>
      <c r="G14" s="52">
        <f t="shared" si="3"/>
        <v>0</v>
      </c>
      <c r="H14" s="52">
        <f t="shared" si="4"/>
        <v>-1.4059999999999961E-2</v>
      </c>
      <c r="I14" s="53">
        <f t="shared" si="5"/>
        <v>1.4059999999999961E-2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0.37</v>
      </c>
      <c r="S14" s="84">
        <v>0</v>
      </c>
      <c r="T14" s="84">
        <v>0</v>
      </c>
      <c r="U14" s="84">
        <v>70.75</v>
      </c>
      <c r="V14" s="84">
        <v>0</v>
      </c>
      <c r="W14" s="84">
        <v>63.51</v>
      </c>
      <c r="X14" s="94">
        <f t="shared" si="10"/>
        <v>0.37</v>
      </c>
      <c r="Y14" s="95">
        <f t="shared" si="11"/>
        <v>134.26</v>
      </c>
      <c r="Z14" s="91">
        <v>0</v>
      </c>
      <c r="AA14" s="84">
        <v>0</v>
      </c>
      <c r="AB14" s="84">
        <v>0</v>
      </c>
      <c r="AC14" s="84">
        <v>83.11</v>
      </c>
      <c r="AD14" s="96">
        <f t="shared" si="12"/>
        <v>0</v>
      </c>
      <c r="AE14" s="52">
        <f t="shared" si="13"/>
        <v>83.11</v>
      </c>
      <c r="AF14" s="118">
        <v>0</v>
      </c>
      <c r="AG14" s="117">
        <v>0.13308602150537638</v>
      </c>
      <c r="AH14" s="54">
        <f t="shared" si="6"/>
        <v>1.4059999999999961E-2</v>
      </c>
      <c r="AI14" s="63">
        <f t="shared" si="7"/>
        <v>6.4800279818649358</v>
      </c>
      <c r="AJ14" s="64">
        <v>0</v>
      </c>
      <c r="AK14" s="61">
        <v>71.420344871619548</v>
      </c>
      <c r="AL14" s="66">
        <v>0.35594000000000003</v>
      </c>
      <c r="AM14" s="61">
        <v>153.52654112501014</v>
      </c>
      <c r="AS14" s="121"/>
      <c r="BA14" s="42"/>
      <c r="BB14" s="42"/>
    </row>
    <row r="15" spans="1:54" ht="15.75" x14ac:dyDescent="0.25">
      <c r="A15" s="25">
        <v>7</v>
      </c>
      <c r="B15" s="69">
        <v>6.44</v>
      </c>
      <c r="C15" s="51">
        <f t="shared" si="0"/>
        <v>-7.5727988228609462</v>
      </c>
      <c r="D15" s="52">
        <f t="shared" si="1"/>
        <v>7.6150022626363238</v>
      </c>
      <c r="E15" s="59">
        <f t="shared" si="2"/>
        <v>6.3977965602246192</v>
      </c>
      <c r="F15" s="68">
        <v>170.58</v>
      </c>
      <c r="G15" s="52">
        <f t="shared" si="3"/>
        <v>122.1733455451695</v>
      </c>
      <c r="H15" s="52">
        <f t="shared" si="4"/>
        <v>41.462141052438476</v>
      </c>
      <c r="I15" s="53">
        <f t="shared" si="5"/>
        <v>6.9445134023920385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0</v>
      </c>
      <c r="S15" s="84">
        <v>0</v>
      </c>
      <c r="T15" s="84">
        <v>0</v>
      </c>
      <c r="U15" s="84">
        <v>71.959999999999994</v>
      </c>
      <c r="V15" s="84">
        <v>0</v>
      </c>
      <c r="W15" s="84">
        <v>64.040000000000006</v>
      </c>
      <c r="X15" s="94">
        <f t="shared" si="10"/>
        <v>0</v>
      </c>
      <c r="Y15" s="95">
        <f t="shared" si="11"/>
        <v>136</v>
      </c>
      <c r="Z15" s="91">
        <v>1.1000000000000001</v>
      </c>
      <c r="AA15" s="84">
        <v>0</v>
      </c>
      <c r="AB15" s="84">
        <v>0</v>
      </c>
      <c r="AC15" s="84">
        <v>81.430000000000007</v>
      </c>
      <c r="AD15" s="96">
        <f t="shared" si="12"/>
        <v>1.1000000000000001</v>
      </c>
      <c r="AE15" s="52">
        <f t="shared" si="13"/>
        <v>81.430000000000007</v>
      </c>
      <c r="AF15" s="118">
        <v>0.43617943548387084</v>
      </c>
      <c r="AG15" s="117">
        <v>0.13308602150537638</v>
      </c>
      <c r="AH15" s="54">
        <f t="shared" si="6"/>
        <v>6.5083339669081681</v>
      </c>
      <c r="AI15" s="63">
        <f t="shared" si="7"/>
        <v>6.2647105387192425</v>
      </c>
      <c r="AJ15" s="64">
        <v>123.27334554516949</v>
      </c>
      <c r="AK15" s="61">
        <v>73.857201177139061</v>
      </c>
      <c r="AL15" s="66">
        <v>41.462141052438476</v>
      </c>
      <c r="AM15" s="61">
        <v>143.61500226263632</v>
      </c>
      <c r="AS15" s="121"/>
      <c r="BA15" s="42"/>
      <c r="BB15" s="42"/>
    </row>
    <row r="16" spans="1:54" ht="15.75" x14ac:dyDescent="0.25">
      <c r="A16" s="25">
        <v>8</v>
      </c>
      <c r="B16" s="69">
        <v>35.56</v>
      </c>
      <c r="C16" s="51">
        <f t="shared" si="0"/>
        <v>4.3370258184368851</v>
      </c>
      <c r="D16" s="52">
        <f t="shared" si="1"/>
        <v>24.01374644517756</v>
      </c>
      <c r="E16" s="59">
        <f t="shared" si="2"/>
        <v>7.2092277363855848</v>
      </c>
      <c r="F16" s="68">
        <v>209.92</v>
      </c>
      <c r="G16" s="52">
        <f t="shared" si="3"/>
        <v>134.83405761924442</v>
      </c>
      <c r="H16" s="52">
        <f t="shared" si="4"/>
        <v>65.864746018362283</v>
      </c>
      <c r="I16" s="53">
        <f t="shared" si="5"/>
        <v>9.2211963623932771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16.98</v>
      </c>
      <c r="S16" s="84">
        <v>0</v>
      </c>
      <c r="T16" s="84">
        <v>0</v>
      </c>
      <c r="U16" s="84">
        <v>72.010000000000005</v>
      </c>
      <c r="V16" s="84">
        <v>0</v>
      </c>
      <c r="W16" s="84">
        <v>62.97</v>
      </c>
      <c r="X16" s="94">
        <f t="shared" si="10"/>
        <v>16.98</v>
      </c>
      <c r="Y16" s="95">
        <f t="shared" si="11"/>
        <v>134.98000000000002</v>
      </c>
      <c r="Z16" s="91">
        <v>4.7</v>
      </c>
      <c r="AA16" s="84">
        <v>0</v>
      </c>
      <c r="AB16" s="84">
        <v>0</v>
      </c>
      <c r="AC16" s="84">
        <v>82.31</v>
      </c>
      <c r="AD16" s="96">
        <f t="shared" si="12"/>
        <v>4.7</v>
      </c>
      <c r="AE16" s="52">
        <f t="shared" si="13"/>
        <v>82.31</v>
      </c>
      <c r="AF16" s="118">
        <v>0.43617943548387084</v>
      </c>
      <c r="AG16" s="117">
        <v>0.13308602150537638</v>
      </c>
      <c r="AH16" s="54">
        <f t="shared" si="6"/>
        <v>8.7850169269094067</v>
      </c>
      <c r="AI16" s="63">
        <f t="shared" si="7"/>
        <v>7.0761417148802082</v>
      </c>
      <c r="AJ16" s="64">
        <v>139.53405761924441</v>
      </c>
      <c r="AK16" s="61">
        <v>86.647025818436887</v>
      </c>
      <c r="AL16" s="66">
        <v>82.844746018362287</v>
      </c>
      <c r="AM16" s="61">
        <v>158.99374644517758</v>
      </c>
      <c r="AS16" s="121"/>
      <c r="BA16" s="42"/>
      <c r="BB16" s="42"/>
    </row>
    <row r="17" spans="1:54" ht="15.75" x14ac:dyDescent="0.25">
      <c r="A17" s="25">
        <v>9</v>
      </c>
      <c r="B17" s="69">
        <v>50.41</v>
      </c>
      <c r="C17" s="51">
        <f t="shared" si="0"/>
        <v>7.7602691747817829</v>
      </c>
      <c r="D17" s="52">
        <f t="shared" si="1"/>
        <v>35.047666671901112</v>
      </c>
      <c r="E17" s="59">
        <f t="shared" si="2"/>
        <v>7.6020641533170723</v>
      </c>
      <c r="F17" s="68">
        <v>208.44</v>
      </c>
      <c r="G17" s="52">
        <f t="shared" si="3"/>
        <v>134.96113172436941</v>
      </c>
      <c r="H17" s="52">
        <f t="shared" si="4"/>
        <v>63.868965466523846</v>
      </c>
      <c r="I17" s="53">
        <f t="shared" si="5"/>
        <v>9.609902809106762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29.189999999999998</v>
      </c>
      <c r="S17" s="84">
        <v>0</v>
      </c>
      <c r="T17" s="84">
        <v>0</v>
      </c>
      <c r="U17" s="84">
        <v>72.010000000000005</v>
      </c>
      <c r="V17" s="84">
        <v>0</v>
      </c>
      <c r="W17" s="84">
        <v>62.53</v>
      </c>
      <c r="X17" s="94">
        <f t="shared" si="10"/>
        <v>29.189999999999998</v>
      </c>
      <c r="Y17" s="95">
        <f t="shared" si="11"/>
        <v>134.54000000000002</v>
      </c>
      <c r="Z17" s="91">
        <v>4.2</v>
      </c>
      <c r="AA17" s="84">
        <v>0</v>
      </c>
      <c r="AB17" s="84">
        <v>0</v>
      </c>
      <c r="AC17" s="84">
        <v>81.93</v>
      </c>
      <c r="AD17" s="96">
        <f t="shared" si="12"/>
        <v>4.2</v>
      </c>
      <c r="AE17" s="52">
        <f t="shared" si="13"/>
        <v>81.93</v>
      </c>
      <c r="AF17" s="118">
        <v>0.43617943548387084</v>
      </c>
      <c r="AG17" s="117">
        <v>0.13308602150537638</v>
      </c>
      <c r="AH17" s="54">
        <f t="shared" si="6"/>
        <v>9.1737233736228916</v>
      </c>
      <c r="AI17" s="63">
        <f t="shared" si="7"/>
        <v>7.4689781318116957</v>
      </c>
      <c r="AJ17" s="64">
        <v>139.1611317243694</v>
      </c>
      <c r="AK17" s="61">
        <v>89.69026917478179</v>
      </c>
      <c r="AL17" s="66">
        <v>93.058965466523844</v>
      </c>
      <c r="AM17" s="61">
        <v>169.58766667190113</v>
      </c>
      <c r="AS17" s="121"/>
      <c r="BA17" s="42"/>
      <c r="BB17" s="42"/>
    </row>
    <row r="18" spans="1:54" ht="15.75" x14ac:dyDescent="0.25">
      <c r="A18" s="25">
        <v>10</v>
      </c>
      <c r="B18" s="69">
        <v>60.78</v>
      </c>
      <c r="C18" s="51">
        <f t="shared" si="0"/>
        <v>13.738389303124279</v>
      </c>
      <c r="D18" s="52">
        <f t="shared" si="1"/>
        <v>39.309067651703998</v>
      </c>
      <c r="E18" s="59">
        <f t="shared" si="2"/>
        <v>7.7325430451717088</v>
      </c>
      <c r="F18" s="68">
        <v>216.75</v>
      </c>
      <c r="G18" s="52">
        <f t="shared" si="3"/>
        <v>146.06078287772567</v>
      </c>
      <c r="H18" s="52">
        <f t="shared" si="4"/>
        <v>60.633989419951661</v>
      </c>
      <c r="I18" s="53">
        <f t="shared" si="5"/>
        <v>10.055227702322673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32.5</v>
      </c>
      <c r="S18" s="84">
        <v>0</v>
      </c>
      <c r="T18" s="84">
        <v>0</v>
      </c>
      <c r="U18" s="84">
        <v>70.760000000000005</v>
      </c>
      <c r="V18" s="84">
        <v>0</v>
      </c>
      <c r="W18" s="84">
        <v>61.91</v>
      </c>
      <c r="X18" s="94">
        <f t="shared" si="10"/>
        <v>32.5</v>
      </c>
      <c r="Y18" s="95">
        <f t="shared" si="11"/>
        <v>132.67000000000002</v>
      </c>
      <c r="Z18" s="91">
        <v>4.3</v>
      </c>
      <c r="AA18" s="84">
        <v>0</v>
      </c>
      <c r="AB18" s="84">
        <v>0</v>
      </c>
      <c r="AC18" s="84">
        <v>78.09</v>
      </c>
      <c r="AD18" s="96">
        <f t="shared" si="12"/>
        <v>4.3</v>
      </c>
      <c r="AE18" s="52">
        <f t="shared" si="13"/>
        <v>78.09</v>
      </c>
      <c r="AF18" s="118">
        <v>0.43617943548387084</v>
      </c>
      <c r="AG18" s="117">
        <v>0.13308602150537638</v>
      </c>
      <c r="AH18" s="54">
        <f t="shared" si="6"/>
        <v>9.6190482668388029</v>
      </c>
      <c r="AI18" s="63">
        <f t="shared" si="7"/>
        <v>7.5994570236663321</v>
      </c>
      <c r="AJ18" s="64">
        <v>150.36078287772568</v>
      </c>
      <c r="AK18" s="61">
        <v>91.828389303124283</v>
      </c>
      <c r="AL18" s="66">
        <v>93.133989419951661</v>
      </c>
      <c r="AM18" s="61">
        <v>171.97906765170401</v>
      </c>
      <c r="AS18" s="121"/>
      <c r="BA18" s="42"/>
      <c r="BB18" s="42"/>
    </row>
    <row r="19" spans="1:54" ht="15.75" x14ac:dyDescent="0.25">
      <c r="A19" s="25">
        <v>11</v>
      </c>
      <c r="B19" s="69">
        <v>52</v>
      </c>
      <c r="C19" s="51">
        <f t="shared" si="0"/>
        <v>10.520547101751731</v>
      </c>
      <c r="D19" s="52">
        <f t="shared" si="1"/>
        <v>33.953828077567408</v>
      </c>
      <c r="E19" s="59">
        <f t="shared" si="2"/>
        <v>7.5256248206808172</v>
      </c>
      <c r="F19" s="68">
        <v>239.29</v>
      </c>
      <c r="G19" s="52">
        <f t="shared" si="3"/>
        <v>162.46052832972615</v>
      </c>
      <c r="H19" s="52">
        <f t="shared" si="4"/>
        <v>66.63973394139424</v>
      </c>
      <c r="I19" s="53">
        <f t="shared" si="5"/>
        <v>10.189737728879583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0</v>
      </c>
      <c r="S19" s="84">
        <v>0</v>
      </c>
      <c r="T19" s="84">
        <v>0</v>
      </c>
      <c r="U19" s="84">
        <v>68.489999999999995</v>
      </c>
      <c r="V19" s="84">
        <v>0</v>
      </c>
      <c r="W19" s="84">
        <v>62.47</v>
      </c>
      <c r="X19" s="94">
        <f t="shared" si="10"/>
        <v>0</v>
      </c>
      <c r="Y19" s="95">
        <f t="shared" si="11"/>
        <v>130.95999999999998</v>
      </c>
      <c r="Z19" s="91">
        <v>17.8</v>
      </c>
      <c r="AA19" s="84">
        <v>0</v>
      </c>
      <c r="AB19" s="84">
        <v>0</v>
      </c>
      <c r="AC19" s="84">
        <v>81.19</v>
      </c>
      <c r="AD19" s="96">
        <f t="shared" si="12"/>
        <v>17.8</v>
      </c>
      <c r="AE19" s="52">
        <f t="shared" si="13"/>
        <v>81.19</v>
      </c>
      <c r="AF19" s="118">
        <v>0.43617943548387084</v>
      </c>
      <c r="AG19" s="117">
        <v>0.13308602150537638</v>
      </c>
      <c r="AH19" s="54">
        <f t="shared" si="6"/>
        <v>9.753558293395713</v>
      </c>
      <c r="AI19" s="63">
        <f t="shared" si="7"/>
        <v>7.3925387991754405</v>
      </c>
      <c r="AJ19" s="64">
        <v>180.26052832972616</v>
      </c>
      <c r="AK19" s="61">
        <v>91.710547101751729</v>
      </c>
      <c r="AL19" s="66">
        <v>66.63973394139424</v>
      </c>
      <c r="AM19" s="61">
        <v>164.91382807756739</v>
      </c>
      <c r="AS19" s="121"/>
      <c r="BA19" s="42"/>
      <c r="BB19" s="42"/>
    </row>
    <row r="20" spans="1:54" ht="15.75" x14ac:dyDescent="0.25">
      <c r="A20" s="25">
        <v>12</v>
      </c>
      <c r="B20" s="69">
        <v>57.5</v>
      </c>
      <c r="C20" s="51">
        <f t="shared" si="0"/>
        <v>-7.0434216651220396</v>
      </c>
      <c r="D20" s="52">
        <f t="shared" si="1"/>
        <v>56.971877246993273</v>
      </c>
      <c r="E20" s="59">
        <f t="shared" si="2"/>
        <v>7.5715444181287657</v>
      </c>
      <c r="F20" s="68">
        <v>197.93</v>
      </c>
      <c r="G20" s="52">
        <f t="shared" si="3"/>
        <v>128.5034293926592</v>
      </c>
      <c r="H20" s="52">
        <f t="shared" si="4"/>
        <v>59.580326843840254</v>
      </c>
      <c r="I20" s="53">
        <f t="shared" si="5"/>
        <v>9.8462437635005582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34.519999999999996</v>
      </c>
      <c r="S20" s="84">
        <v>0</v>
      </c>
      <c r="T20" s="84">
        <v>0</v>
      </c>
      <c r="U20" s="84">
        <v>51.42</v>
      </c>
      <c r="V20" s="84">
        <v>0</v>
      </c>
      <c r="W20" s="84">
        <v>61.04</v>
      </c>
      <c r="X20" s="94">
        <f t="shared" si="10"/>
        <v>34.519999999999996</v>
      </c>
      <c r="Y20" s="95">
        <f t="shared" si="11"/>
        <v>112.46000000000001</v>
      </c>
      <c r="Z20" s="91">
        <v>15.6</v>
      </c>
      <c r="AA20" s="84">
        <v>0</v>
      </c>
      <c r="AB20" s="84">
        <v>0</v>
      </c>
      <c r="AC20" s="84">
        <v>95.83</v>
      </c>
      <c r="AD20" s="96">
        <f t="shared" si="12"/>
        <v>15.6</v>
      </c>
      <c r="AE20" s="52">
        <f t="shared" si="13"/>
        <v>95.83</v>
      </c>
      <c r="AF20" s="118">
        <v>0.43617943548387084</v>
      </c>
      <c r="AG20" s="117">
        <v>0.13308602150537638</v>
      </c>
      <c r="AH20" s="54">
        <f t="shared" si="6"/>
        <v>9.4100643280166878</v>
      </c>
      <c r="AI20" s="63">
        <f t="shared" si="7"/>
        <v>7.438458396623389</v>
      </c>
      <c r="AJ20" s="64">
        <v>144.10342939265919</v>
      </c>
      <c r="AK20" s="61">
        <v>88.786578334877959</v>
      </c>
      <c r="AL20" s="66">
        <v>94.10032684384025</v>
      </c>
      <c r="AM20" s="61">
        <v>169.43187724699328</v>
      </c>
      <c r="AS20" s="121"/>
      <c r="BA20" s="42"/>
      <c r="BB20" s="42"/>
    </row>
    <row r="21" spans="1:54" ht="15.75" x14ac:dyDescent="0.25">
      <c r="A21" s="25">
        <v>13</v>
      </c>
      <c r="B21" s="69">
        <v>40.81</v>
      </c>
      <c r="C21" s="51">
        <f t="shared" si="0"/>
        <v>-5.5230765824960315</v>
      </c>
      <c r="D21" s="52">
        <f t="shared" si="1"/>
        <v>39.234727761642176</v>
      </c>
      <c r="E21" s="59">
        <f t="shared" si="2"/>
        <v>7.0983488208538708</v>
      </c>
      <c r="F21" s="68">
        <v>186.26</v>
      </c>
      <c r="G21" s="52">
        <f t="shared" si="3"/>
        <v>116.67603508649765</v>
      </c>
      <c r="H21" s="52">
        <f t="shared" si="4"/>
        <v>60.170505510584192</v>
      </c>
      <c r="I21" s="53">
        <f t="shared" si="5"/>
        <v>9.4134594029181695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33</v>
      </c>
      <c r="S21" s="84">
        <v>0</v>
      </c>
      <c r="T21" s="84">
        <v>0</v>
      </c>
      <c r="U21" s="84">
        <v>52.72</v>
      </c>
      <c r="V21" s="84">
        <v>0</v>
      </c>
      <c r="W21" s="84">
        <v>62.19</v>
      </c>
      <c r="X21" s="94">
        <f t="shared" si="10"/>
        <v>33</v>
      </c>
      <c r="Y21" s="95">
        <f t="shared" si="11"/>
        <v>114.91</v>
      </c>
      <c r="Z21" s="91">
        <v>17.399999999999999</v>
      </c>
      <c r="AA21" s="84">
        <v>0</v>
      </c>
      <c r="AB21" s="84">
        <v>0</v>
      </c>
      <c r="AC21" s="84">
        <v>93.17</v>
      </c>
      <c r="AD21" s="96">
        <f t="shared" si="12"/>
        <v>17.399999999999999</v>
      </c>
      <c r="AE21" s="52">
        <f t="shared" si="13"/>
        <v>93.17</v>
      </c>
      <c r="AF21" s="118">
        <v>0.43617943548387084</v>
      </c>
      <c r="AG21" s="117">
        <v>0.13308602150537638</v>
      </c>
      <c r="AH21" s="54">
        <f t="shared" si="6"/>
        <v>8.9772799674342991</v>
      </c>
      <c r="AI21" s="63">
        <f t="shared" si="7"/>
        <v>6.9652627993484941</v>
      </c>
      <c r="AJ21" s="64">
        <v>134.07603508649765</v>
      </c>
      <c r="AK21" s="61">
        <v>87.64692341750397</v>
      </c>
      <c r="AL21" s="66">
        <v>93.170505510584192</v>
      </c>
      <c r="AM21" s="61">
        <v>154.14472776164217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51.75</v>
      </c>
      <c r="C22" s="51">
        <f t="shared" si="0"/>
        <v>-1.9756942805088258</v>
      </c>
      <c r="D22" s="52">
        <f t="shared" si="1"/>
        <v>47.250338661288964</v>
      </c>
      <c r="E22" s="59">
        <f t="shared" si="2"/>
        <v>6.4753556192198536</v>
      </c>
      <c r="F22" s="68">
        <v>186.62</v>
      </c>
      <c r="G22" s="52">
        <f t="shared" si="3"/>
        <v>118.67489921312696</v>
      </c>
      <c r="H22" s="52">
        <f t="shared" si="4"/>
        <v>58.474266305117716</v>
      </c>
      <c r="I22" s="53">
        <f t="shared" si="5"/>
        <v>9.4708344817553378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34.15</v>
      </c>
      <c r="S22" s="84">
        <v>0</v>
      </c>
      <c r="T22" s="84">
        <v>0</v>
      </c>
      <c r="U22" s="84">
        <v>50.36</v>
      </c>
      <c r="V22" s="84">
        <v>0</v>
      </c>
      <c r="W22" s="84">
        <v>62.18</v>
      </c>
      <c r="X22" s="94">
        <f t="shared" si="10"/>
        <v>34.15</v>
      </c>
      <c r="Y22" s="95">
        <f t="shared" si="11"/>
        <v>112.53999999999999</v>
      </c>
      <c r="Z22" s="91">
        <v>17.399999999999999</v>
      </c>
      <c r="AA22" s="84">
        <v>0</v>
      </c>
      <c r="AB22" s="84">
        <v>0</v>
      </c>
      <c r="AC22" s="84">
        <v>62.35</v>
      </c>
      <c r="AD22" s="96">
        <f t="shared" si="12"/>
        <v>17.399999999999999</v>
      </c>
      <c r="AE22" s="52">
        <f t="shared" si="13"/>
        <v>62.35</v>
      </c>
      <c r="AF22" s="118">
        <v>0.43617943548387084</v>
      </c>
      <c r="AG22" s="117">
        <v>0.13308602150537638</v>
      </c>
      <c r="AH22" s="54">
        <f t="shared" si="6"/>
        <v>9.0346550462714674</v>
      </c>
      <c r="AI22" s="63">
        <f t="shared" si="7"/>
        <v>6.342269597714477</v>
      </c>
      <c r="AJ22" s="64">
        <v>136.07489921312697</v>
      </c>
      <c r="AK22" s="61">
        <v>60.374305719491176</v>
      </c>
      <c r="AL22" s="66">
        <v>92.624266305117715</v>
      </c>
      <c r="AM22" s="61">
        <v>159.79033866128896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71.72</v>
      </c>
      <c r="C23" s="51">
        <f t="shared" si="0"/>
        <v>-0.16026910103105507</v>
      </c>
      <c r="D23" s="52">
        <f t="shared" si="1"/>
        <v>64.878799303974461</v>
      </c>
      <c r="E23" s="59">
        <f t="shared" si="2"/>
        <v>7.0014697970565996</v>
      </c>
      <c r="F23" s="68">
        <v>214.32</v>
      </c>
      <c r="G23" s="52">
        <f t="shared" si="3"/>
        <v>132.83825700671085</v>
      </c>
      <c r="H23" s="52">
        <f t="shared" si="4"/>
        <v>72.594155371764202</v>
      </c>
      <c r="I23" s="53">
        <f t="shared" si="5"/>
        <v>8.8875876215249487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0</v>
      </c>
      <c r="S23" s="84">
        <v>0</v>
      </c>
      <c r="T23" s="84">
        <v>0</v>
      </c>
      <c r="U23" s="84">
        <v>48.87</v>
      </c>
      <c r="V23" s="84">
        <v>0</v>
      </c>
      <c r="W23" s="84">
        <v>61.33</v>
      </c>
      <c r="X23" s="94">
        <f t="shared" si="10"/>
        <v>0</v>
      </c>
      <c r="Y23" s="95">
        <f t="shared" si="11"/>
        <v>110.19999999999999</v>
      </c>
      <c r="Z23" s="91">
        <v>8.5</v>
      </c>
      <c r="AA23" s="84">
        <v>0</v>
      </c>
      <c r="AB23" s="84">
        <v>0</v>
      </c>
      <c r="AC23" s="84">
        <v>63.51</v>
      </c>
      <c r="AD23" s="96">
        <f t="shared" si="12"/>
        <v>8.5</v>
      </c>
      <c r="AE23" s="52">
        <f t="shared" si="13"/>
        <v>63.51</v>
      </c>
      <c r="AF23" s="118">
        <v>0.43617943548387084</v>
      </c>
      <c r="AG23" s="117">
        <v>0.13308602150537638</v>
      </c>
      <c r="AH23" s="54">
        <f t="shared" si="6"/>
        <v>8.4514081860410784</v>
      </c>
      <c r="AI23" s="63">
        <f t="shared" si="7"/>
        <v>6.8683837755512229</v>
      </c>
      <c r="AJ23" s="64">
        <v>141.33825700671085</v>
      </c>
      <c r="AK23" s="61">
        <v>63.349730898968943</v>
      </c>
      <c r="AL23" s="66">
        <v>72.594155371764202</v>
      </c>
      <c r="AM23" s="61">
        <v>175.07879930397445</v>
      </c>
      <c r="AS23" s="121"/>
      <c r="BA23" s="42"/>
      <c r="BB23" s="42"/>
    </row>
    <row r="24" spans="1:54" ht="15.75" x14ac:dyDescent="0.25">
      <c r="A24" s="25">
        <v>16</v>
      </c>
      <c r="B24" s="69">
        <v>70.69</v>
      </c>
      <c r="C24" s="51">
        <f t="shared" si="0"/>
        <v>1.7054322583773569</v>
      </c>
      <c r="D24" s="52">
        <f t="shared" si="1"/>
        <v>61.903858745048169</v>
      </c>
      <c r="E24" s="59">
        <f t="shared" si="2"/>
        <v>7.0807089965744714</v>
      </c>
      <c r="F24" s="68">
        <v>218.81</v>
      </c>
      <c r="G24" s="52">
        <f t="shared" si="3"/>
        <v>124.33340897112461</v>
      </c>
      <c r="H24" s="52">
        <f t="shared" si="4"/>
        <v>85.535428592643171</v>
      </c>
      <c r="I24" s="53">
        <f t="shared" si="5"/>
        <v>8.9411624362321955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2.2199999999999998</v>
      </c>
      <c r="S24" s="84">
        <v>0</v>
      </c>
      <c r="T24" s="84">
        <v>0</v>
      </c>
      <c r="U24" s="84">
        <v>49.36</v>
      </c>
      <c r="V24" s="84">
        <v>0</v>
      </c>
      <c r="W24" s="84">
        <v>63.34</v>
      </c>
      <c r="X24" s="94">
        <f t="shared" si="10"/>
        <v>2.2199999999999998</v>
      </c>
      <c r="Y24" s="95">
        <f t="shared" si="11"/>
        <v>112.7</v>
      </c>
      <c r="Z24" s="91">
        <v>3.2</v>
      </c>
      <c r="AA24" s="84">
        <v>0</v>
      </c>
      <c r="AB24" s="84">
        <v>0</v>
      </c>
      <c r="AC24" s="84">
        <v>64.87</v>
      </c>
      <c r="AD24" s="96">
        <f t="shared" si="12"/>
        <v>3.2</v>
      </c>
      <c r="AE24" s="52">
        <f t="shared" si="13"/>
        <v>64.87</v>
      </c>
      <c r="AF24" s="118">
        <v>0.43617943548387084</v>
      </c>
      <c r="AG24" s="117">
        <v>0.13308602150537638</v>
      </c>
      <c r="AH24" s="54">
        <f t="shared" si="6"/>
        <v>8.5049830007483251</v>
      </c>
      <c r="AI24" s="63">
        <f t="shared" si="7"/>
        <v>6.9476229750690948</v>
      </c>
      <c r="AJ24" s="64">
        <v>127.53340897112462</v>
      </c>
      <c r="AK24" s="61">
        <v>66.575432258377361</v>
      </c>
      <c r="AL24" s="66">
        <v>87.75542859264317</v>
      </c>
      <c r="AM24" s="61">
        <v>174.60385874504817</v>
      </c>
      <c r="AS24" s="121"/>
      <c r="BA24" s="42"/>
      <c r="BB24" s="42"/>
    </row>
    <row r="25" spans="1:54" ht="15.75" x14ac:dyDescent="0.25">
      <c r="A25" s="25">
        <v>17</v>
      </c>
      <c r="B25" s="69">
        <v>64.08</v>
      </c>
      <c r="C25" s="51">
        <f t="shared" si="0"/>
        <v>0.83802059634923864</v>
      </c>
      <c r="D25" s="52">
        <f t="shared" si="1"/>
        <v>56.467587206826551</v>
      </c>
      <c r="E25" s="59">
        <f t="shared" si="2"/>
        <v>6.7743921968242224</v>
      </c>
      <c r="F25" s="68">
        <v>256.5</v>
      </c>
      <c r="G25" s="52">
        <f t="shared" si="3"/>
        <v>172.14667343051795</v>
      </c>
      <c r="H25" s="52">
        <f t="shared" si="4"/>
        <v>74.178407755339407</v>
      </c>
      <c r="I25" s="53">
        <f t="shared" si="5"/>
        <v>10.174918814142648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0</v>
      </c>
      <c r="S25" s="84">
        <v>0</v>
      </c>
      <c r="T25" s="84">
        <v>0</v>
      </c>
      <c r="U25" s="84">
        <v>46.65</v>
      </c>
      <c r="V25" s="84">
        <v>0</v>
      </c>
      <c r="W25" s="84">
        <v>62.7</v>
      </c>
      <c r="X25" s="94">
        <f t="shared" si="10"/>
        <v>0</v>
      </c>
      <c r="Y25" s="95">
        <f t="shared" si="11"/>
        <v>109.35</v>
      </c>
      <c r="Z25" s="91">
        <v>0.2</v>
      </c>
      <c r="AA25" s="84">
        <v>0</v>
      </c>
      <c r="AB25" s="84">
        <v>0</v>
      </c>
      <c r="AC25" s="84">
        <v>63.89</v>
      </c>
      <c r="AD25" s="96">
        <f t="shared" si="12"/>
        <v>0.2</v>
      </c>
      <c r="AE25" s="52">
        <f t="shared" si="13"/>
        <v>63.89</v>
      </c>
      <c r="AF25" s="118">
        <v>0.43617943548387084</v>
      </c>
      <c r="AG25" s="117">
        <v>0.13308602150537638</v>
      </c>
      <c r="AH25" s="54">
        <f t="shared" si="6"/>
        <v>9.7387393786587779</v>
      </c>
      <c r="AI25" s="63">
        <f t="shared" si="7"/>
        <v>6.6413061753188458</v>
      </c>
      <c r="AJ25" s="64">
        <v>172.34667343051794</v>
      </c>
      <c r="AK25" s="61">
        <v>64.728020596349239</v>
      </c>
      <c r="AL25" s="66">
        <v>74.178407755339407</v>
      </c>
      <c r="AM25" s="61">
        <v>165.81758720682654</v>
      </c>
      <c r="AS25" s="121"/>
      <c r="BA25" s="42"/>
      <c r="BB25" s="42"/>
    </row>
    <row r="26" spans="1:54" ht="15.75" x14ac:dyDescent="0.25">
      <c r="A26" s="25">
        <v>18</v>
      </c>
      <c r="B26" s="69">
        <v>55.72</v>
      </c>
      <c r="C26" s="51">
        <f t="shared" si="0"/>
        <v>0.33201001866335389</v>
      </c>
      <c r="D26" s="52">
        <f t="shared" si="1"/>
        <v>48.021123729525456</v>
      </c>
      <c r="E26" s="59">
        <f t="shared" si="2"/>
        <v>7.3668662518111736</v>
      </c>
      <c r="F26" s="68">
        <v>252.56</v>
      </c>
      <c r="G26" s="52">
        <f t="shared" si="3"/>
        <v>178.59363385957752</v>
      </c>
      <c r="H26" s="52">
        <f t="shared" si="4"/>
        <v>63.948755598802308</v>
      </c>
      <c r="I26" s="53">
        <f t="shared" si="5"/>
        <v>10.017610541620178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46.58</v>
      </c>
      <c r="V26" s="84">
        <v>0</v>
      </c>
      <c r="W26" s="84">
        <v>62.16</v>
      </c>
      <c r="X26" s="94">
        <f t="shared" si="10"/>
        <v>0</v>
      </c>
      <c r="Y26" s="95">
        <f t="shared" si="11"/>
        <v>108.74</v>
      </c>
      <c r="Z26" s="91">
        <v>0</v>
      </c>
      <c r="AA26" s="84">
        <v>0</v>
      </c>
      <c r="AB26" s="84">
        <v>0</v>
      </c>
      <c r="AC26" s="84">
        <v>94.02</v>
      </c>
      <c r="AD26" s="96">
        <f t="shared" si="12"/>
        <v>0</v>
      </c>
      <c r="AE26" s="52">
        <f t="shared" si="13"/>
        <v>94.02</v>
      </c>
      <c r="AF26" s="118">
        <v>0.43617943548387084</v>
      </c>
      <c r="AG26" s="117">
        <v>0.13308602150537638</v>
      </c>
      <c r="AH26" s="54">
        <f t="shared" si="6"/>
        <v>9.5814311061363071</v>
      </c>
      <c r="AI26" s="63">
        <f t="shared" si="7"/>
        <v>7.233780230305797</v>
      </c>
      <c r="AJ26" s="64">
        <v>178.59363385957752</v>
      </c>
      <c r="AK26" s="61">
        <v>94.35201001866335</v>
      </c>
      <c r="AL26" s="128">
        <v>63.948755598802308</v>
      </c>
      <c r="AM26" s="61">
        <v>156.76112372952545</v>
      </c>
      <c r="AS26" s="121"/>
      <c r="BA26" s="42"/>
      <c r="BB26" s="42"/>
    </row>
    <row r="27" spans="1:54" ht="15.75" x14ac:dyDescent="0.25">
      <c r="A27" s="25">
        <v>19</v>
      </c>
      <c r="B27" s="69">
        <v>56.25</v>
      </c>
      <c r="C27" s="51">
        <f t="shared" si="0"/>
        <v>-4.6948086480316107</v>
      </c>
      <c r="D27" s="52">
        <f t="shared" si="1"/>
        <v>53.490023196437051</v>
      </c>
      <c r="E27" s="59">
        <f t="shared" si="2"/>
        <v>7.4547854515945877</v>
      </c>
      <c r="F27" s="68">
        <v>270.07</v>
      </c>
      <c r="G27" s="52">
        <f t="shared" si="3"/>
        <v>160.71106076519771</v>
      </c>
      <c r="H27" s="52">
        <f t="shared" si="4"/>
        <v>98.675995834676471</v>
      </c>
      <c r="I27" s="53">
        <f t="shared" si="5"/>
        <v>10.682943400125771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49.48</v>
      </c>
      <c r="V27" s="84">
        <v>0</v>
      </c>
      <c r="W27" s="84">
        <v>63.75</v>
      </c>
      <c r="X27" s="94">
        <f t="shared" si="10"/>
        <v>0</v>
      </c>
      <c r="Y27" s="95">
        <f t="shared" si="11"/>
        <v>113.22999999999999</v>
      </c>
      <c r="Z27" s="91">
        <v>0</v>
      </c>
      <c r="AA27" s="84">
        <v>0</v>
      </c>
      <c r="AB27" s="84">
        <v>0</v>
      </c>
      <c r="AC27" s="84">
        <v>92.14</v>
      </c>
      <c r="AD27" s="96">
        <f t="shared" si="12"/>
        <v>0</v>
      </c>
      <c r="AE27" s="52">
        <f t="shared" si="13"/>
        <v>92.14</v>
      </c>
      <c r="AF27" s="118">
        <v>0.43617943548387084</v>
      </c>
      <c r="AG27" s="117">
        <v>0.13308602150537638</v>
      </c>
      <c r="AH27" s="54">
        <f t="shared" si="6"/>
        <v>10.2467639646419</v>
      </c>
      <c r="AI27" s="63">
        <f t="shared" si="7"/>
        <v>7.3216994300892111</v>
      </c>
      <c r="AJ27" s="64">
        <v>160.71106076519771</v>
      </c>
      <c r="AK27" s="61">
        <v>87.44519135196839</v>
      </c>
      <c r="AL27" s="128">
        <v>98.675995834676471</v>
      </c>
      <c r="AM27" s="61">
        <v>166.72002319643704</v>
      </c>
      <c r="AS27" s="121"/>
      <c r="BA27" s="42"/>
      <c r="BB27" s="42"/>
    </row>
    <row r="28" spans="1:54" ht="15.75" x14ac:dyDescent="0.25">
      <c r="A28" s="25">
        <v>20</v>
      </c>
      <c r="B28" s="69">
        <v>49.91</v>
      </c>
      <c r="C28" s="51">
        <f t="shared" si="0"/>
        <v>-6.2995472483823818</v>
      </c>
      <c r="D28" s="52">
        <f t="shared" si="1"/>
        <v>48.826161148411117</v>
      </c>
      <c r="E28" s="59">
        <f t="shared" si="2"/>
        <v>7.3833860999712746</v>
      </c>
      <c r="F28" s="68">
        <v>274.77</v>
      </c>
      <c r="G28" s="52">
        <f t="shared" si="3"/>
        <v>158.60248702065689</v>
      </c>
      <c r="H28" s="52">
        <f t="shared" si="4"/>
        <v>105.30598120841047</v>
      </c>
      <c r="I28" s="53">
        <f t="shared" si="5"/>
        <v>10.861531770932606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53.01</v>
      </c>
      <c r="V28" s="84">
        <v>0</v>
      </c>
      <c r="W28" s="84">
        <v>62.6</v>
      </c>
      <c r="X28" s="94">
        <f t="shared" si="10"/>
        <v>0</v>
      </c>
      <c r="Y28" s="95">
        <f t="shared" si="11"/>
        <v>115.61</v>
      </c>
      <c r="Z28" s="91">
        <v>0</v>
      </c>
      <c r="AA28" s="84">
        <v>0</v>
      </c>
      <c r="AB28" s="84">
        <v>0</v>
      </c>
      <c r="AC28" s="84">
        <v>93.55</v>
      </c>
      <c r="AD28" s="96">
        <f t="shared" si="12"/>
        <v>0</v>
      </c>
      <c r="AE28" s="52">
        <f t="shared" si="13"/>
        <v>93.55</v>
      </c>
      <c r="AF28" s="118">
        <v>0.43617943548387084</v>
      </c>
      <c r="AG28" s="117">
        <v>0.13308602150537638</v>
      </c>
      <c r="AH28" s="54">
        <f t="shared" si="6"/>
        <v>10.425352335448736</v>
      </c>
      <c r="AI28" s="63">
        <f t="shared" si="7"/>
        <v>7.250300078465898</v>
      </c>
      <c r="AJ28" s="64">
        <v>158.60248702065689</v>
      </c>
      <c r="AK28" s="61">
        <v>87.250452751617615</v>
      </c>
      <c r="AL28" s="128">
        <v>105.30598120841047</v>
      </c>
      <c r="AM28" s="61">
        <v>164.43616114841112</v>
      </c>
      <c r="AS28" s="121"/>
      <c r="BA28" s="42"/>
      <c r="BB28" s="42"/>
    </row>
    <row r="29" spans="1:54" ht="15.75" x14ac:dyDescent="0.25">
      <c r="A29" s="25">
        <v>21</v>
      </c>
      <c r="B29" s="69">
        <v>54.8</v>
      </c>
      <c r="C29" s="51">
        <f t="shared" si="0"/>
        <v>2.3483598224770788</v>
      </c>
      <c r="D29" s="52">
        <f t="shared" si="1"/>
        <v>45.237092492316123</v>
      </c>
      <c r="E29" s="59">
        <f t="shared" si="2"/>
        <v>7.2145476852067665</v>
      </c>
      <c r="F29" s="68">
        <v>265.02</v>
      </c>
      <c r="G29" s="52">
        <f t="shared" si="3"/>
        <v>159.43834402829154</v>
      </c>
      <c r="H29" s="52">
        <f t="shared" si="4"/>
        <v>95.090599615933641</v>
      </c>
      <c r="I29" s="53">
        <f t="shared" si="5"/>
        <v>10.491056355774793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52.96</v>
      </c>
      <c r="V29" s="84">
        <v>0</v>
      </c>
      <c r="W29" s="84">
        <v>63.07</v>
      </c>
      <c r="X29" s="94">
        <f t="shared" si="10"/>
        <v>0</v>
      </c>
      <c r="Y29" s="95">
        <f t="shared" si="11"/>
        <v>116.03</v>
      </c>
      <c r="Z29" s="91">
        <v>0</v>
      </c>
      <c r="AA29" s="84">
        <v>0</v>
      </c>
      <c r="AB29" s="84">
        <v>0</v>
      </c>
      <c r="AC29" s="84">
        <v>82.21</v>
      </c>
      <c r="AD29" s="96">
        <f t="shared" si="12"/>
        <v>0</v>
      </c>
      <c r="AE29" s="52">
        <f t="shared" si="13"/>
        <v>82.21</v>
      </c>
      <c r="AF29" s="118">
        <v>0.43617943548387084</v>
      </c>
      <c r="AG29" s="117">
        <v>0.13308602150537638</v>
      </c>
      <c r="AH29" s="54">
        <f t="shared" si="6"/>
        <v>10.054876920290923</v>
      </c>
      <c r="AI29" s="63">
        <f t="shared" si="7"/>
        <v>7.0814616637013899</v>
      </c>
      <c r="AJ29" s="64">
        <v>159.43834402829154</v>
      </c>
      <c r="AK29" s="61">
        <v>84.558359822477072</v>
      </c>
      <c r="AL29" s="128">
        <v>95.090599615933641</v>
      </c>
      <c r="AM29" s="61">
        <v>161.26709249231612</v>
      </c>
      <c r="AS29" s="121"/>
      <c r="BA29" s="42"/>
      <c r="BB29" s="42"/>
    </row>
    <row r="30" spans="1:54" ht="15.75" x14ac:dyDescent="0.25">
      <c r="A30" s="25">
        <v>22</v>
      </c>
      <c r="B30" s="69">
        <v>53.67</v>
      </c>
      <c r="C30" s="51">
        <f t="shared" si="0"/>
        <v>2.5628347301936572</v>
      </c>
      <c r="D30" s="52">
        <f t="shared" si="1"/>
        <v>43.945257074789907</v>
      </c>
      <c r="E30" s="59">
        <f t="shared" si="2"/>
        <v>7.1619081950164363</v>
      </c>
      <c r="F30" s="68">
        <v>258.36</v>
      </c>
      <c r="G30" s="52">
        <f t="shared" si="3"/>
        <v>155.25392264587688</v>
      </c>
      <c r="H30" s="52">
        <f t="shared" si="4"/>
        <v>92.868083136560074</v>
      </c>
      <c r="I30" s="53">
        <f t="shared" si="5"/>
        <v>10.237994217563061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52.93</v>
      </c>
      <c r="V30" s="84">
        <v>0</v>
      </c>
      <c r="W30" s="84">
        <v>63.41</v>
      </c>
      <c r="X30" s="94">
        <f t="shared" si="10"/>
        <v>0</v>
      </c>
      <c r="Y30" s="95">
        <f t="shared" si="11"/>
        <v>116.34</v>
      </c>
      <c r="Z30" s="91">
        <v>0</v>
      </c>
      <c r="AA30" s="84">
        <v>0</v>
      </c>
      <c r="AB30" s="84">
        <v>0</v>
      </c>
      <c r="AC30" s="84">
        <v>81.150000000000006</v>
      </c>
      <c r="AD30" s="96">
        <f t="shared" si="12"/>
        <v>0</v>
      </c>
      <c r="AE30" s="52">
        <f t="shared" si="13"/>
        <v>81.150000000000006</v>
      </c>
      <c r="AF30" s="118">
        <v>0.43617943548387084</v>
      </c>
      <c r="AG30" s="117">
        <v>0.13308602150537638</v>
      </c>
      <c r="AH30" s="54">
        <f t="shared" si="6"/>
        <v>9.801814782079191</v>
      </c>
      <c r="AI30" s="63">
        <f t="shared" si="7"/>
        <v>7.0288221735110596</v>
      </c>
      <c r="AJ30" s="64">
        <v>155.25392264587688</v>
      </c>
      <c r="AK30" s="61">
        <v>83.712834730193663</v>
      </c>
      <c r="AL30" s="128">
        <v>92.868083136560074</v>
      </c>
      <c r="AM30" s="61">
        <v>160.28525707478991</v>
      </c>
      <c r="AS30" s="121"/>
      <c r="BA30" s="42"/>
      <c r="BB30" s="42"/>
    </row>
    <row r="31" spans="1:54" ht="15.75" x14ac:dyDescent="0.25">
      <c r="A31" s="25">
        <v>23</v>
      </c>
      <c r="B31" s="69">
        <v>48.75</v>
      </c>
      <c r="C31" s="51">
        <f t="shared" si="0"/>
        <v>-1.4383758417650796</v>
      </c>
      <c r="D31" s="52">
        <f t="shared" si="1"/>
        <v>43.101786903863243</v>
      </c>
      <c r="E31" s="59">
        <f t="shared" si="2"/>
        <v>7.0865889379018787</v>
      </c>
      <c r="F31" s="68">
        <v>260.24</v>
      </c>
      <c r="G31" s="52">
        <f t="shared" si="3"/>
        <v>159.25102701161111</v>
      </c>
      <c r="H31" s="52">
        <f t="shared" si="4"/>
        <v>90.679543905658647</v>
      </c>
      <c r="I31" s="53">
        <f t="shared" si="5"/>
        <v>10.309429082730253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52.97</v>
      </c>
      <c r="V31" s="84">
        <v>0</v>
      </c>
      <c r="W31" s="84">
        <v>64.64</v>
      </c>
      <c r="X31" s="94">
        <f t="shared" si="10"/>
        <v>0</v>
      </c>
      <c r="Y31" s="95">
        <f t="shared" si="11"/>
        <v>117.61</v>
      </c>
      <c r="Z31" s="91">
        <v>0</v>
      </c>
      <c r="AA31" s="84">
        <v>0</v>
      </c>
      <c r="AB31" s="84">
        <v>0</v>
      </c>
      <c r="AC31" s="84">
        <v>82.11</v>
      </c>
      <c r="AD31" s="96">
        <f t="shared" si="12"/>
        <v>0</v>
      </c>
      <c r="AE31" s="52">
        <f t="shared" si="13"/>
        <v>82.11</v>
      </c>
      <c r="AF31" s="118">
        <v>0.43617943548387084</v>
      </c>
      <c r="AG31" s="117">
        <v>0.13308602150537638</v>
      </c>
      <c r="AH31" s="54">
        <f t="shared" si="6"/>
        <v>9.8732496472463822</v>
      </c>
      <c r="AI31" s="63">
        <f t="shared" si="7"/>
        <v>6.9535029163965021</v>
      </c>
      <c r="AJ31" s="64">
        <v>159.25102701161111</v>
      </c>
      <c r="AK31" s="61">
        <v>80.67162415823492</v>
      </c>
      <c r="AL31" s="128">
        <v>90.679543905658647</v>
      </c>
      <c r="AM31" s="61">
        <v>160.71178690386324</v>
      </c>
      <c r="AS31" s="121"/>
      <c r="BA31" s="42"/>
      <c r="BB31" s="42"/>
    </row>
    <row r="32" spans="1:54" ht="16.5" thickBot="1" x14ac:dyDescent="0.3">
      <c r="A32" s="26">
        <v>24</v>
      </c>
      <c r="B32" s="70">
        <v>40.56</v>
      </c>
      <c r="C32" s="55">
        <f t="shared" si="0"/>
        <v>-4.6282075884977161</v>
      </c>
      <c r="D32" s="52">
        <f t="shared" si="1"/>
        <v>38.365095920270392</v>
      </c>
      <c r="E32" s="59">
        <f t="shared" si="2"/>
        <v>6.8231116682273543</v>
      </c>
      <c r="F32" s="71">
        <v>249.82</v>
      </c>
      <c r="G32" s="56">
        <f t="shared" si="3"/>
        <v>152.16229749385934</v>
      </c>
      <c r="H32" s="52">
        <f t="shared" si="4"/>
        <v>87.744203988727861</v>
      </c>
      <c r="I32" s="53">
        <f t="shared" si="5"/>
        <v>9.9134985174127959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52.97</v>
      </c>
      <c r="V32" s="84">
        <v>0</v>
      </c>
      <c r="W32" s="84">
        <v>64.38</v>
      </c>
      <c r="X32" s="94">
        <f t="shared" si="10"/>
        <v>0</v>
      </c>
      <c r="Y32" s="95">
        <f t="shared" si="11"/>
        <v>117.35</v>
      </c>
      <c r="Z32" s="92">
        <v>0</v>
      </c>
      <c r="AA32" s="93">
        <v>0</v>
      </c>
      <c r="AB32" s="93">
        <v>0</v>
      </c>
      <c r="AC32" s="93">
        <v>81.150000000000006</v>
      </c>
      <c r="AD32" s="96">
        <f t="shared" si="12"/>
        <v>0</v>
      </c>
      <c r="AE32" s="52">
        <f t="shared" si="13"/>
        <v>81.150000000000006</v>
      </c>
      <c r="AF32" s="118">
        <v>0.43617943548387084</v>
      </c>
      <c r="AG32" s="117">
        <v>0.13308602150537638</v>
      </c>
      <c r="AH32" s="54">
        <f t="shared" si="6"/>
        <v>9.4773190819289255</v>
      </c>
      <c r="AI32" s="63">
        <f t="shared" si="7"/>
        <v>6.6900256467219776</v>
      </c>
      <c r="AJ32" s="65">
        <v>152.16229749385934</v>
      </c>
      <c r="AK32" s="62">
        <v>76.52179241150229</v>
      </c>
      <c r="AL32" s="129">
        <v>87.744203988727861</v>
      </c>
      <c r="AM32" s="62">
        <v>155.71509592027039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71.72</v>
      </c>
      <c r="C33" s="40">
        <f t="shared" ref="C33:AE33" si="14">MAX(C9:C32)</f>
        <v>13.738389303124279</v>
      </c>
      <c r="D33" s="40">
        <f t="shared" si="14"/>
        <v>64.878799303974461</v>
      </c>
      <c r="E33" s="40">
        <f t="shared" si="14"/>
        <v>7.7325430451717088</v>
      </c>
      <c r="F33" s="40">
        <f t="shared" si="14"/>
        <v>274.77</v>
      </c>
      <c r="G33" s="40">
        <f t="shared" si="14"/>
        <v>178.59363385957752</v>
      </c>
      <c r="H33" s="40">
        <f t="shared" si="14"/>
        <v>105.30598120841047</v>
      </c>
      <c r="I33" s="40">
        <f t="shared" si="14"/>
        <v>10.861531770932606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34.519999999999996</v>
      </c>
      <c r="S33" s="40">
        <f t="shared" si="14"/>
        <v>0</v>
      </c>
      <c r="T33" s="40">
        <f t="shared" si="14"/>
        <v>0</v>
      </c>
      <c r="U33" s="40">
        <f t="shared" si="14"/>
        <v>72.849999999999994</v>
      </c>
      <c r="V33" s="40">
        <f t="shared" si="14"/>
        <v>0</v>
      </c>
      <c r="W33" s="40">
        <f t="shared" si="14"/>
        <v>64.64</v>
      </c>
      <c r="X33" s="40">
        <f t="shared" si="14"/>
        <v>34.519999999999996</v>
      </c>
      <c r="Y33" s="40">
        <f t="shared" si="14"/>
        <v>136</v>
      </c>
      <c r="Z33" s="40">
        <f>MAX(Z9:Z32)</f>
        <v>17.8</v>
      </c>
      <c r="AA33" s="40">
        <f>MAX(AA9:AA32)</f>
        <v>0</v>
      </c>
      <c r="AB33" s="40">
        <f>MAX(AB9:AB32)</f>
        <v>0</v>
      </c>
      <c r="AC33" s="40">
        <f t="shared" si="14"/>
        <v>95.83</v>
      </c>
      <c r="AD33" s="40">
        <f t="shared" si="14"/>
        <v>17.8</v>
      </c>
      <c r="AE33" s="40">
        <f t="shared" si="14"/>
        <v>95.83</v>
      </c>
      <c r="AF33" s="40">
        <f t="shared" ref="AF33:AM33" si="15">MAX(AF9:AF32)</f>
        <v>0.43617943548387084</v>
      </c>
      <c r="AG33" s="40">
        <f t="shared" si="15"/>
        <v>0.13308602150537638</v>
      </c>
      <c r="AH33" s="40">
        <f t="shared" si="15"/>
        <v>10.425352335448736</v>
      </c>
      <c r="AI33" s="40">
        <f t="shared" si="15"/>
        <v>7.5994570236663321</v>
      </c>
      <c r="AJ33" s="40">
        <f t="shared" si="15"/>
        <v>180.26052832972616</v>
      </c>
      <c r="AK33" s="40">
        <f t="shared" si="15"/>
        <v>94.35201001866335</v>
      </c>
      <c r="AL33" s="40">
        <f t="shared" si="15"/>
        <v>105.30598120841047</v>
      </c>
      <c r="AM33" s="130">
        <f t="shared" si="15"/>
        <v>175.07879930397445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44.834693877551025</v>
      </c>
      <c r="C34" s="41">
        <f t="shared" ref="C34:AE34" si="16">AVERAGE(C9:C33,C9:C32)</f>
        <v>-1.2129000615564312</v>
      </c>
      <c r="D34" s="41">
        <f t="shared" si="16"/>
        <v>39.228628223883057</v>
      </c>
      <c r="E34" s="41">
        <f t="shared" si="16"/>
        <v>7.1175316673115576</v>
      </c>
      <c r="F34" s="41">
        <f t="shared" si="16"/>
        <v>225.70265306122445</v>
      </c>
      <c r="G34" s="41">
        <f t="shared" si="16"/>
        <v>141.49740522330353</v>
      </c>
      <c r="H34" s="41">
        <f t="shared" si="16"/>
        <v>75.203189253419723</v>
      </c>
      <c r="I34" s="41">
        <f t="shared" si="16"/>
        <v>9.4100411730506153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8.1710204081632654</v>
      </c>
      <c r="S34" s="41">
        <f t="shared" si="16"/>
        <v>0</v>
      </c>
      <c r="T34" s="41">
        <f t="shared" si="16"/>
        <v>0</v>
      </c>
      <c r="U34" s="41">
        <f t="shared" si="16"/>
        <v>60.414897959183669</v>
      </c>
      <c r="V34" s="41">
        <f t="shared" si="16"/>
        <v>0</v>
      </c>
      <c r="W34" s="41">
        <f t="shared" si="16"/>
        <v>62.980816326530601</v>
      </c>
      <c r="X34" s="41">
        <f t="shared" si="16"/>
        <v>8.1710204081632654</v>
      </c>
      <c r="Y34" s="41">
        <f t="shared" si="16"/>
        <v>123.36530612244898</v>
      </c>
      <c r="Z34" s="41">
        <f>AVERAGE(Z9:Z33,Z9:Z32)</f>
        <v>4.2163265306122444</v>
      </c>
      <c r="AA34" s="41">
        <f>AVERAGE(AA9:AA33,AA9:AA32)</f>
        <v>0</v>
      </c>
      <c r="AB34" s="41">
        <f>AVERAGE(AB9:AB33,AB9:AB32)</f>
        <v>0</v>
      </c>
      <c r="AC34" s="41">
        <f t="shared" si="16"/>
        <v>82.028367346938779</v>
      </c>
      <c r="AD34" s="41">
        <f t="shared" si="16"/>
        <v>4.2163265306122444</v>
      </c>
      <c r="AE34" s="41">
        <f t="shared" si="16"/>
        <v>82.028367346938779</v>
      </c>
      <c r="AF34" s="41">
        <f t="shared" ref="AF34:AM34" si="17">AVERAGE(AF9:AF33,AF9:AF32)</f>
        <v>0.41837619321922309</v>
      </c>
      <c r="AG34" s="41">
        <f t="shared" si="17"/>
        <v>0.13308602150537641</v>
      </c>
      <c r="AH34" s="41">
        <f t="shared" si="17"/>
        <v>8.9916649798313895</v>
      </c>
      <c r="AI34" s="41">
        <f t="shared" si="17"/>
        <v>6.9844456458061854</v>
      </c>
      <c r="AJ34" s="41">
        <f t="shared" si="17"/>
        <v>145.38448470228622</v>
      </c>
      <c r="AK34" s="41">
        <f t="shared" si="17"/>
        <v>80.504928932638236</v>
      </c>
      <c r="AL34" s="41">
        <f t="shared" si="17"/>
        <v>82.66971986566459</v>
      </c>
      <c r="AM34" s="131">
        <f t="shared" si="17"/>
        <v>162.06740373408712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0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191.24</v>
      </c>
      <c r="Z38" s="211"/>
      <c r="AA38" s="8" t="s">
        <v>21</v>
      </c>
      <c r="AB38" s="5" t="s">
        <v>23</v>
      </c>
      <c r="AC38" s="30"/>
      <c r="AD38" s="212">
        <v>1619.5</v>
      </c>
      <c r="AE38" s="211"/>
      <c r="AF38" s="7" t="s">
        <v>21</v>
      </c>
      <c r="AG38" s="5" t="s">
        <v>24</v>
      </c>
      <c r="AH38" s="6"/>
      <c r="AI38" s="212">
        <v>1522.79</v>
      </c>
      <c r="AJ38" s="211"/>
      <c r="AK38" s="100" t="s">
        <v>21</v>
      </c>
      <c r="AL38" s="99" t="s">
        <v>24</v>
      </c>
      <c r="AM38" s="211">
        <v>81.7</v>
      </c>
      <c r="AN38" s="213"/>
      <c r="AO38" s="8" t="s">
        <v>21</v>
      </c>
      <c r="AP38" s="5" t="s">
        <v>24</v>
      </c>
      <c r="AQ38" s="211">
        <v>2041.7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5471.28</v>
      </c>
      <c r="C39" s="11" t="s">
        <v>21</v>
      </c>
      <c r="D39" s="9" t="s">
        <v>72</v>
      </c>
      <c r="E39" s="10">
        <v>1346</v>
      </c>
      <c r="F39" s="12" t="s">
        <v>21</v>
      </c>
      <c r="G39" s="98"/>
      <c r="H39" s="101" t="s">
        <v>25</v>
      </c>
      <c r="I39" s="102"/>
      <c r="J39" s="103">
        <v>0</v>
      </c>
      <c r="K39" s="104" t="s">
        <v>63</v>
      </c>
      <c r="L39" s="105">
        <v>61.041666666671297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34.519999999999996</v>
      </c>
      <c r="Z39" s="102" t="s">
        <v>63</v>
      </c>
      <c r="AA39" s="108">
        <v>61.500000000004697</v>
      </c>
      <c r="AB39" s="106" t="s">
        <v>25</v>
      </c>
      <c r="AC39" s="109"/>
      <c r="AD39" s="103">
        <v>74.28</v>
      </c>
      <c r="AE39" s="104" t="s">
        <v>63</v>
      </c>
      <c r="AF39" s="108">
        <v>0.3979166666666667</v>
      </c>
      <c r="AG39" s="106" t="s">
        <v>25</v>
      </c>
      <c r="AH39" s="102"/>
      <c r="AI39" s="103">
        <v>64.64</v>
      </c>
      <c r="AJ39" s="102" t="s">
        <v>78</v>
      </c>
      <c r="AK39" s="107">
        <v>61.958333333337997</v>
      </c>
      <c r="AL39" s="101" t="s">
        <v>25</v>
      </c>
      <c r="AM39" s="102">
        <v>17.8</v>
      </c>
      <c r="AN39" s="103" t="s">
        <v>78</v>
      </c>
      <c r="AO39" s="111">
        <v>61.458333333337997</v>
      </c>
      <c r="AP39" s="106" t="s">
        <v>25</v>
      </c>
      <c r="AQ39" s="102">
        <v>95.83</v>
      </c>
      <c r="AR39" s="104" t="s">
        <v>62</v>
      </c>
      <c r="AS39" s="107">
        <v>61.500000000004697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533.83999999999992</v>
      </c>
      <c r="F42" s="44" t="s">
        <v>70</v>
      </c>
      <c r="G42" s="47">
        <v>61.833333333337997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115.61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93.55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278.89999999999998</v>
      </c>
      <c r="F45" s="83" t="s">
        <v>73</v>
      </c>
      <c r="G45" s="48">
        <v>61.833333333337997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292.09000000000003</v>
      </c>
      <c r="F46" s="80" t="s">
        <v>73</v>
      </c>
      <c r="G46" s="60">
        <v>61.750000000004697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 MAR 23</vt:lpstr>
      <vt:lpstr>'03 MAR 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2023-03-04T07:07:38Z</dcterms:modified>
</cp:coreProperties>
</file>