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326C7CE1-8553-471E-82D9-7CF480127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MAR 23 " sheetId="3" r:id="rId1"/>
  </sheets>
  <definedNames>
    <definedName name="_xlnm.Print_Area" localSheetId="0">'15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<sst xmlns="http://schemas.openxmlformats.org/spreadsheetml/2006/main" count="141" uniqueCount="108">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</sst>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6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22" xfId="0" applyNumberFormat="1" applyBorder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'15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'!$B$9:$B$32</c:f>
              <c:numCache>
                <c:formatCode>General</c:formatCode>
                <c:ptCount val="24"/>
                <c:pt idx="0">
                  <c:v>99.240000000000009</c:v>
                </c:pt>
                <c:pt idx="1">
                  <c:v>90.93</c:v>
                </c:pt>
                <c:pt idx="2">
                  <c:v>80.86</c:v>
                </c:pt>
                <c:pt idx="3">
                  <c:v>81.09</c:v>
                </c:pt>
                <c:pt idx="4">
                  <c:v>78.38</c:v>
                </c:pt>
                <c:pt idx="5">
                  <c:v>80.38</c:v>
                </c:pt>
                <c:pt idx="6">
                  <c:v>46.63</c:v>
                </c:pt>
                <c:pt idx="7">
                  <c:v>65.5</c:v>
                </c:pt>
                <c:pt idx="8">
                  <c:v>76.47</c:v>
                </c:pt>
                <c:pt idx="9">
                  <c:v>73.23</c:v>
                </c:pt>
                <c:pt idx="10">
                  <c:v>78.490000000000009</c:v>
                </c:pt>
                <c:pt idx="11">
                  <c:v>85.08</c:v>
                </c:pt>
                <c:pt idx="12">
                  <c:v>82.86</c:v>
                </c:pt>
                <c:pt idx="13">
                  <c:v>88.22999999999999</c:v>
                </c:pt>
                <c:pt idx="14">
                  <c:v>95.27</c:v>
                </c:pt>
                <c:pt idx="15">
                  <c:v>107.18</c:v>
                </c:pt>
                <c:pt idx="16">
                  <c:v>119.78999999999999</c:v>
                </c:pt>
                <c:pt idx="17">
                  <c:v>104.05000000000001</c:v>
                </c:pt>
                <c:pt idx="18">
                  <c:v>119.53</c:v>
                </c:pt>
                <c:pt idx="19">
                  <c:v>112.19</c:v>
                </c:pt>
                <c:pt idx="20">
                  <c:v>110.35</c:v>
                </c:pt>
                <c:pt idx="21">
                  <c:v>111.52000000000001</c:v>
                </c:pt>
                <c:pt idx="22">
                  <c:v>109.25999999999999</c:v>
                </c:pt>
                <c:pt idx="23">
                  <c:v>106.64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'15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'!$C$9:$C$32</c:f>
              <c:numCache>
                <c:formatCode>General</c:formatCode>
                <c:ptCount val="24"/>
                <c:pt idx="0">
                  <c:v>35.774158064562755</c:v>
                </c:pt>
                <c:pt idx="1">
                  <c:v>35.49231447413257</c:v>
                </c:pt>
                <c:pt idx="2">
                  <c:v>37.090261659838561</c:v>
                </c:pt>
                <c:pt idx="3">
                  <c:v>38.070216806349222</c:v>
                </c:pt>
                <c:pt idx="4">
                  <c:v>37.836554538218877</c:v>
                </c:pt>
                <c:pt idx="5">
                  <c:v>35.557062918189608</c:v>
                </c:pt>
                <c:pt idx="6">
                  <c:v>20.113732283214983</c:v>
                </c:pt>
                <c:pt idx="7">
                  <c:v>21.524850719059103</c:v>
                </c:pt>
                <c:pt idx="8">
                  <c:v>22.05114896235596</c:v>
                </c:pt>
                <c:pt idx="9">
                  <c:v>21.01255106051627</c:v>
                </c:pt>
                <c:pt idx="10">
                  <c:v>22.070666213607225</c:v>
                </c:pt>
                <c:pt idx="11">
                  <c:v>20.762221682172694</c:v>
                </c:pt>
                <c:pt idx="12">
                  <c:v>20.160169585270257</c:v>
                </c:pt>
                <c:pt idx="13">
                  <c:v>19.307406637600099</c:v>
                </c:pt>
                <c:pt idx="14">
                  <c:v>20.793188351127199</c:v>
                </c:pt>
                <c:pt idx="15">
                  <c:v>23.547569241618486</c:v>
                </c:pt>
                <c:pt idx="16">
                  <c:v>23.351185007793518</c:v>
                </c:pt>
                <c:pt idx="17">
                  <c:v>20.640207287915203</c:v>
                </c:pt>
                <c:pt idx="18">
                  <c:v>25.595771527366882</c:v>
                </c:pt>
                <c:pt idx="19">
                  <c:v>25.381458420770937</c:v>
                </c:pt>
                <c:pt idx="20">
                  <c:v>23.613553839651164</c:v>
                </c:pt>
                <c:pt idx="21">
                  <c:v>23.225110095241831</c:v>
                </c:pt>
                <c:pt idx="22">
                  <c:v>22.000608882806688</c:v>
                </c:pt>
                <c:pt idx="23">
                  <c:v>19.610966713338254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'15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'!$D$9:$D$32</c:f>
              <c:numCache>
                <c:formatCode>0.00</c:formatCode>
                <c:ptCount val="24"/>
                <c:pt idx="0">
                  <c:v>77.285360699967981</c:v>
                </c:pt>
                <c:pt idx="1">
                  <c:v>69.298919712624397</c:v>
                </c:pt>
                <c:pt idx="2">
                  <c:v>57.875944224886055</c:v>
                </c:pt>
                <c:pt idx="3">
                  <c:v>57.120949686287133</c:v>
                </c:pt>
                <c:pt idx="4">
                  <c:v>54.706764377152538</c:v>
                </c:pt>
                <c:pt idx="5">
                  <c:v>58.953779978207677</c:v>
                </c:pt>
                <c:pt idx="6">
                  <c:v>41.62069488590295</c:v>
                </c:pt>
                <c:pt idx="7">
                  <c:v>58.578176377189777</c:v>
                </c:pt>
                <c:pt idx="8">
                  <c:v>68.729877680073898</c:v>
                </c:pt>
                <c:pt idx="9">
                  <c:v>66.59986632322132</c:v>
                </c:pt>
                <c:pt idx="10">
                  <c:v>70.716082250573919</c:v>
                </c:pt>
                <c:pt idx="11">
                  <c:v>78.444027799760022</c:v>
                </c:pt>
                <c:pt idx="12">
                  <c:v>76.902230673908065</c:v>
                </c:pt>
                <c:pt idx="13">
                  <c:v>82.974651585669704</c:v>
                </c:pt>
                <c:pt idx="14">
                  <c:v>88.326732541051285</c:v>
                </c:pt>
                <c:pt idx="15">
                  <c:v>97.646413377399313</c:v>
                </c:pt>
                <c:pt idx="16">
                  <c:v>90.546638827591465</c:v>
                </c:pt>
                <c:pt idx="17">
                  <c:v>77.875170576565068</c:v>
                </c:pt>
                <c:pt idx="18">
                  <c:v>87.770736365912271</c:v>
                </c:pt>
                <c:pt idx="19">
                  <c:v>80.862606248774284</c:v>
                </c:pt>
                <c:pt idx="20">
                  <c:v>80.805910592524299</c:v>
                </c:pt>
                <c:pt idx="21">
                  <c:v>82.327954895967963</c:v>
                </c:pt>
                <c:pt idx="22">
                  <c:v>81.520092492921421</c:v>
                </c:pt>
                <c:pt idx="23">
                  <c:v>81.360013486046256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'15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'!$E$9:$E$32</c:f>
              <c:numCache>
                <c:formatCode>0.00</c:formatCode>
                <c:ptCount val="24"/>
                <c:pt idx="0">
                  <c:v>-13.819518764530732</c:v>
                </c:pt>
                <c:pt idx="1">
                  <c:v>-13.861234186756951</c:v>
                </c:pt>
                <c:pt idx="2">
                  <c:v>-14.106205884724636</c:v>
                </c:pt>
                <c:pt idx="3">
                  <c:v>-14.101166492636372</c:v>
                </c:pt>
                <c:pt idx="4">
                  <c:v>-14.163318915371411</c:v>
                </c:pt>
                <c:pt idx="5">
                  <c:v>-14.130842896397303</c:v>
                </c:pt>
                <c:pt idx="6">
                  <c:v>-15.104427169117935</c:v>
                </c:pt>
                <c:pt idx="7">
                  <c:v>-14.603027096248889</c:v>
                </c:pt>
                <c:pt idx="8">
                  <c:v>-14.311026642429875</c:v>
                </c:pt>
                <c:pt idx="9">
                  <c:v>-14.382417383737613</c:v>
                </c:pt>
                <c:pt idx="10">
                  <c:v>-14.296748464181144</c:v>
                </c:pt>
                <c:pt idx="11">
                  <c:v>-14.12624948193274</c:v>
                </c:pt>
                <c:pt idx="12">
                  <c:v>-14.202400259178342</c:v>
                </c:pt>
                <c:pt idx="13">
                  <c:v>-14.052058223269819</c:v>
                </c:pt>
                <c:pt idx="14">
                  <c:v>-13.849920892178483</c:v>
                </c:pt>
                <c:pt idx="15">
                  <c:v>-14.013982619017776</c:v>
                </c:pt>
                <c:pt idx="16">
                  <c:v>5.8921761646150204</c:v>
                </c:pt>
                <c:pt idx="17">
                  <c:v>5.5346221355197232</c:v>
                </c:pt>
                <c:pt idx="18">
                  <c:v>6.1634921067208355</c:v>
                </c:pt>
                <c:pt idx="19">
                  <c:v>5.9459353304547706</c:v>
                </c:pt>
                <c:pt idx="20">
                  <c:v>5.9305355678245322</c:v>
                </c:pt>
                <c:pt idx="21">
                  <c:v>5.9669350087902133</c:v>
                </c:pt>
                <c:pt idx="22">
                  <c:v>5.7392986242718935</c:v>
                </c:pt>
                <c:pt idx="23">
                  <c:v>5.6690198006154988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'15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'!$Q$9:$Q$32</c:f>
              <c:numCache>
                <c:formatCode>0.00</c:formatCode>
                <c:ptCount val="24"/>
                <c:pt idx="0">
                  <c:v>19.899999999999999</c:v>
                </c:pt>
                <c:pt idx="1">
                  <c:v>19.899999999999999</c:v>
                </c:pt>
                <c:pt idx="2">
                  <c:v>19.899999999999999</c:v>
                </c:pt>
                <c:pt idx="3">
                  <c:v>19.899999999999999</c:v>
                </c:pt>
                <c:pt idx="4">
                  <c:v>19.899999999999999</c:v>
                </c:pt>
                <c:pt idx="5">
                  <c:v>19.899999999999999</c:v>
                </c:pt>
                <c:pt idx="6">
                  <c:v>19.95</c:v>
                </c:pt>
                <c:pt idx="7">
                  <c:v>19.95</c:v>
                </c:pt>
                <c:pt idx="8">
                  <c:v>19.95</c:v>
                </c:pt>
                <c:pt idx="9">
                  <c:v>19.95</c:v>
                </c:pt>
                <c:pt idx="10">
                  <c:v>19.95</c:v>
                </c:pt>
                <c:pt idx="11">
                  <c:v>19.95</c:v>
                </c:pt>
                <c:pt idx="12">
                  <c:v>19.95</c:v>
                </c:pt>
                <c:pt idx="13">
                  <c:v>19.95</c:v>
                </c:pt>
                <c:pt idx="14">
                  <c:v>19.95</c:v>
                </c:pt>
                <c:pt idx="15">
                  <c:v>19.95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'15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'15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'!$AK$9:$AK$32</c:f>
              <c:numCache>
                <c:formatCode>0.00</c:formatCode>
                <c:ptCount val="24"/>
                <c:pt idx="0">
                  <c:v>35.774158064562755</c:v>
                </c:pt>
                <c:pt idx="1">
                  <c:v>35.49231447413257</c:v>
                </c:pt>
                <c:pt idx="2">
                  <c:v>37.090261659838561</c:v>
                </c:pt>
                <c:pt idx="3">
                  <c:v>38.070216806349222</c:v>
                </c:pt>
                <c:pt idx="4">
                  <c:v>37.836554538218877</c:v>
                </c:pt>
                <c:pt idx="5">
                  <c:v>35.557062918189608</c:v>
                </c:pt>
                <c:pt idx="6">
                  <c:v>20.113732283214983</c:v>
                </c:pt>
                <c:pt idx="7">
                  <c:v>21.524850719059103</c:v>
                </c:pt>
                <c:pt idx="8">
                  <c:v>22.05114896235596</c:v>
                </c:pt>
                <c:pt idx="9">
                  <c:v>21.01255106051627</c:v>
                </c:pt>
                <c:pt idx="10">
                  <c:v>22.070666213607225</c:v>
                </c:pt>
                <c:pt idx="11">
                  <c:v>20.762221682172694</c:v>
                </c:pt>
                <c:pt idx="12">
                  <c:v>20.160169585270257</c:v>
                </c:pt>
                <c:pt idx="13">
                  <c:v>19.307406637600099</c:v>
                </c:pt>
                <c:pt idx="14">
                  <c:v>20.793188351127199</c:v>
                </c:pt>
                <c:pt idx="15">
                  <c:v>23.547569241618486</c:v>
                </c:pt>
                <c:pt idx="16">
                  <c:v>23.351185007793518</c:v>
                </c:pt>
                <c:pt idx="17">
                  <c:v>20.640207287915203</c:v>
                </c:pt>
                <c:pt idx="18">
                  <c:v>25.595771527366882</c:v>
                </c:pt>
                <c:pt idx="19">
                  <c:v>25.381458420770937</c:v>
                </c:pt>
                <c:pt idx="20">
                  <c:v>23.613553839651164</c:v>
                </c:pt>
                <c:pt idx="21">
                  <c:v>23.225110095241831</c:v>
                </c:pt>
                <c:pt idx="22">
                  <c:v>22.000608882806688</c:v>
                </c:pt>
                <c:pt idx="23">
                  <c:v>19.610966713338254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'15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'!$AM$9:$AM$32</c:f>
              <c:numCache>
                <c:formatCode>0.00</c:formatCode>
                <c:ptCount val="24"/>
                <c:pt idx="0">
                  <c:v>162.72536069996798</c:v>
                </c:pt>
                <c:pt idx="1">
                  <c:v>161.5589197126244</c:v>
                </c:pt>
                <c:pt idx="2">
                  <c:v>151.45594422488605</c:v>
                </c:pt>
                <c:pt idx="3">
                  <c:v>150.65094968628713</c:v>
                </c:pt>
                <c:pt idx="4">
                  <c:v>148.72676437715253</c:v>
                </c:pt>
                <c:pt idx="5">
                  <c:v>152.13377997820768</c:v>
                </c:pt>
                <c:pt idx="6">
                  <c:v>135.51069488590295</c:v>
                </c:pt>
                <c:pt idx="7">
                  <c:v>151.50817637718978</c:v>
                </c:pt>
                <c:pt idx="8">
                  <c:v>161.1198776800739</c:v>
                </c:pt>
                <c:pt idx="9">
                  <c:v>159.67986632322132</c:v>
                </c:pt>
                <c:pt idx="10">
                  <c:v>161.59608225057391</c:v>
                </c:pt>
                <c:pt idx="11">
                  <c:v>168.82402779976002</c:v>
                </c:pt>
                <c:pt idx="12">
                  <c:v>166.78223067390806</c:v>
                </c:pt>
                <c:pt idx="13">
                  <c:v>172.8546515856697</c:v>
                </c:pt>
                <c:pt idx="14">
                  <c:v>178.38673254105129</c:v>
                </c:pt>
                <c:pt idx="15">
                  <c:v>169.9364133773993</c:v>
                </c:pt>
                <c:pt idx="16">
                  <c:v>176.39663882759146</c:v>
                </c:pt>
                <c:pt idx="17">
                  <c:v>166.69517057656506</c:v>
                </c:pt>
                <c:pt idx="18">
                  <c:v>183.57073636591227</c:v>
                </c:pt>
                <c:pt idx="19">
                  <c:v>176.23260624877429</c:v>
                </c:pt>
                <c:pt idx="20">
                  <c:v>177.4659105925243</c:v>
                </c:pt>
                <c:pt idx="21">
                  <c:v>179.11795489596796</c:v>
                </c:pt>
                <c:pt idx="22">
                  <c:v>172.44009249292142</c:v>
                </c:pt>
                <c:pt idx="23">
                  <c:v>172.39001348604626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'15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'!$F$9:$F$32</c:f>
              <c:numCache>
                <c:formatCode>General</c:formatCode>
                <c:ptCount val="24"/>
                <c:pt idx="0">
                  <c:v>215.87</c:v>
                </c:pt>
                <c:pt idx="1">
                  <c:v>201.52</c:v>
                </c:pt>
                <c:pt idx="2">
                  <c:v>188.61</c:v>
                </c:pt>
                <c:pt idx="3">
                  <c:v>193.92</c:v>
                </c:pt>
                <c:pt idx="4">
                  <c:v>193.9</c:v>
                </c:pt>
                <c:pt idx="5">
                  <c:v>187.01</c:v>
                </c:pt>
                <c:pt idx="6">
                  <c:v>175.84</c:v>
                </c:pt>
                <c:pt idx="7">
                  <c:v>178.3</c:v>
                </c:pt>
                <c:pt idx="8">
                  <c:v>177.19</c:v>
                </c:pt>
                <c:pt idx="9">
                  <c:v>180.92</c:v>
                </c:pt>
                <c:pt idx="10">
                  <c:v>185.06</c:v>
                </c:pt>
                <c:pt idx="11">
                  <c:v>175.41</c:v>
                </c:pt>
                <c:pt idx="12">
                  <c:v>157.01</c:v>
                </c:pt>
                <c:pt idx="13">
                  <c:v>176.97</c:v>
                </c:pt>
                <c:pt idx="14">
                  <c:v>202.24</c:v>
                </c:pt>
                <c:pt idx="15">
                  <c:v>241.38</c:v>
                </c:pt>
                <c:pt idx="16">
                  <c:v>222.72</c:v>
                </c:pt>
                <c:pt idx="17">
                  <c:v>230.13</c:v>
                </c:pt>
                <c:pt idx="18">
                  <c:v>271.02999999999997</c:v>
                </c:pt>
                <c:pt idx="19">
                  <c:v>271.33</c:v>
                </c:pt>
                <c:pt idx="20">
                  <c:v>270.27</c:v>
                </c:pt>
                <c:pt idx="21">
                  <c:v>263.99</c:v>
                </c:pt>
                <c:pt idx="22">
                  <c:v>252.35</c:v>
                </c:pt>
                <c:pt idx="23">
                  <c:v>244.26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'15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'!$G$9:$G$32</c:f>
              <c:numCache>
                <c:formatCode>0.00</c:formatCode>
                <c:ptCount val="24"/>
                <c:pt idx="0">
                  <c:v>117.97738165675041</c:v>
                </c:pt>
                <c:pt idx="1">
                  <c:v>107.17778232199922</c:v>
                </c:pt>
                <c:pt idx="2">
                  <c:v>98.810555597797403</c:v>
                </c:pt>
                <c:pt idx="3">
                  <c:v>98.889245272555883</c:v>
                </c:pt>
                <c:pt idx="4">
                  <c:v>99.94952836499526</c:v>
                </c:pt>
                <c:pt idx="5">
                  <c:v>93.61180436772338</c:v>
                </c:pt>
                <c:pt idx="6">
                  <c:v>135.19331054291757</c:v>
                </c:pt>
                <c:pt idx="7">
                  <c:v>120.98982418921531</c:v>
                </c:pt>
                <c:pt idx="8">
                  <c:v>111.62606029182399</c:v>
                </c:pt>
                <c:pt idx="9">
                  <c:v>113.22179496698395</c:v>
                </c:pt>
                <c:pt idx="10">
                  <c:v>110.47358153664347</c:v>
                </c:pt>
                <c:pt idx="11">
                  <c:v>105.56038271965026</c:v>
                </c:pt>
                <c:pt idx="12">
                  <c:v>89.344095422327143</c:v>
                </c:pt>
                <c:pt idx="13">
                  <c:v>99.55342845085282</c:v>
                </c:pt>
                <c:pt idx="14">
                  <c:v>132.57739847693261</c:v>
                </c:pt>
                <c:pt idx="15">
                  <c:v>135.95130421239816</c:v>
                </c:pt>
                <c:pt idx="16">
                  <c:v>132.58439114720309</c:v>
                </c:pt>
                <c:pt idx="17">
                  <c:v>132.02003779627972</c:v>
                </c:pt>
                <c:pt idx="18">
                  <c:v>158.49609757557232</c:v>
                </c:pt>
                <c:pt idx="19">
                  <c:v>160.0877010350614</c:v>
                </c:pt>
                <c:pt idx="20">
                  <c:v>158.59855660779914</c:v>
                </c:pt>
                <c:pt idx="21">
                  <c:v>154.39591619327473</c:v>
                </c:pt>
                <c:pt idx="22">
                  <c:v>145.90343702723473</c:v>
                </c:pt>
                <c:pt idx="23">
                  <c:v>139.0482145866718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'15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'!$H$9:$H$32</c:f>
              <c:numCache>
                <c:formatCode>0.00</c:formatCode>
                <c:ptCount val="24"/>
                <c:pt idx="0">
                  <c:v>86.356306926742874</c:v>
                </c:pt>
                <c:pt idx="1">
                  <c:v>83.392238676693523</c:v>
                </c:pt>
                <c:pt idx="2">
                  <c:v>79.265939490153968</c:v>
                </c:pt>
                <c:pt idx="3">
                  <c:v>84.380591518586527</c:v>
                </c:pt>
                <c:pt idx="4">
                  <c:v>83.332607958400999</c:v>
                </c:pt>
                <c:pt idx="5">
                  <c:v>82.980208995328653</c:v>
                </c:pt>
                <c:pt idx="6">
                  <c:v>30.485958834957554</c:v>
                </c:pt>
                <c:pt idx="7">
                  <c:v>46.203638914574618</c:v>
                </c:pt>
                <c:pt idx="8">
                  <c:v>53.988488770119929</c:v>
                </c:pt>
                <c:pt idx="9">
                  <c:v>55.550480732331891</c:v>
                </c:pt>
                <c:pt idx="10">
                  <c:v>62.408674493328846</c:v>
                </c:pt>
                <c:pt idx="11">
                  <c:v>58.190567353273643</c:v>
                </c:pt>
                <c:pt idx="12">
                  <c:v>56.457909013689488</c:v>
                </c:pt>
                <c:pt idx="13">
                  <c:v>66.155756669039505</c:v>
                </c:pt>
                <c:pt idx="14">
                  <c:v>57.552116809884154</c:v>
                </c:pt>
                <c:pt idx="15">
                  <c:v>92.318821319014972</c:v>
                </c:pt>
                <c:pt idx="16">
                  <c:v>77.435187120604354</c:v>
                </c:pt>
                <c:pt idx="17">
                  <c:v>85.84310017187525</c:v>
                </c:pt>
                <c:pt idx="18">
                  <c:v>98.676808433299954</c:v>
                </c:pt>
                <c:pt idx="19">
                  <c:v>97.436883017076738</c:v>
                </c:pt>
                <c:pt idx="20">
                  <c:v>97.964443675777588</c:v>
                </c:pt>
                <c:pt idx="21">
                  <c:v>96.012859191992959</c:v>
                </c:pt>
                <c:pt idx="22">
                  <c:v>93.432655046730886</c:v>
                </c:pt>
                <c:pt idx="23">
                  <c:v>92.421687702060694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'15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'!$I$9:$I$32</c:f>
              <c:numCache>
                <c:formatCode>0.00</c:formatCode>
                <c:ptCount val="24"/>
                <c:pt idx="0">
                  <c:v>11.536311416506665</c:v>
                </c:pt>
                <c:pt idx="1">
                  <c:v>10.949979001307243</c:v>
                </c:pt>
                <c:pt idx="2">
                  <c:v>10.533504912048587</c:v>
                </c:pt>
                <c:pt idx="3">
                  <c:v>10.650163208857551</c:v>
                </c:pt>
                <c:pt idx="4">
                  <c:v>10.61786367660372</c:v>
                </c:pt>
                <c:pt idx="5">
                  <c:v>10.417986636947917</c:v>
                </c:pt>
                <c:pt idx="6">
                  <c:v>10.160730622124875</c:v>
                </c:pt>
                <c:pt idx="7">
                  <c:v>11.106536896210033</c:v>
                </c:pt>
                <c:pt idx="8">
                  <c:v>11.575450938056038</c:v>
                </c:pt>
                <c:pt idx="9">
                  <c:v>12.147724300684134</c:v>
                </c:pt>
                <c:pt idx="10">
                  <c:v>12.177743970027707</c:v>
                </c:pt>
                <c:pt idx="11">
                  <c:v>11.659049927076042</c:v>
                </c:pt>
                <c:pt idx="12">
                  <c:v>11.207995563983362</c:v>
                </c:pt>
                <c:pt idx="13">
                  <c:v>11.260814880107633</c:v>
                </c:pt>
                <c:pt idx="14">
                  <c:v>12.110484713183185</c:v>
                </c:pt>
                <c:pt idx="15">
                  <c:v>13.109874468586812</c:v>
                </c:pt>
                <c:pt idx="16">
                  <c:v>12.700421732192517</c:v>
                </c:pt>
                <c:pt idx="17">
                  <c:v>12.266862031845044</c:v>
                </c:pt>
                <c:pt idx="18">
                  <c:v>13.857093991127662</c:v>
                </c:pt>
                <c:pt idx="19">
                  <c:v>13.805415947861881</c:v>
                </c:pt>
                <c:pt idx="20">
                  <c:v>13.706999716423233</c:v>
                </c:pt>
                <c:pt idx="21">
                  <c:v>13.581224614732314</c:v>
                </c:pt>
                <c:pt idx="22">
                  <c:v>13.013907926034328</c:v>
                </c:pt>
                <c:pt idx="23">
                  <c:v>12.790097711267428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'15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'!$AD$9:$AD$32</c:f>
              <c:numCache>
                <c:formatCode>0.00</c:formatCode>
                <c:ptCount val="24"/>
                <c:pt idx="0">
                  <c:v>82.46</c:v>
                </c:pt>
                <c:pt idx="1">
                  <c:v>81.38</c:v>
                </c:pt>
                <c:pt idx="2">
                  <c:v>83.33</c:v>
                </c:pt>
                <c:pt idx="3">
                  <c:v>81.09</c:v>
                </c:pt>
                <c:pt idx="4">
                  <c:v>80.260000000000005</c:v>
                </c:pt>
                <c:pt idx="5">
                  <c:v>81.509999999999991</c:v>
                </c:pt>
                <c:pt idx="6">
                  <c:v>82.95</c:v>
                </c:pt>
                <c:pt idx="7">
                  <c:v>89.43</c:v>
                </c:pt>
                <c:pt idx="8">
                  <c:v>91.84</c:v>
                </c:pt>
                <c:pt idx="9">
                  <c:v>100.23</c:v>
                </c:pt>
                <c:pt idx="10">
                  <c:v>94.98</c:v>
                </c:pt>
                <c:pt idx="11">
                  <c:v>91.36</c:v>
                </c:pt>
                <c:pt idx="12">
                  <c:v>97.65</c:v>
                </c:pt>
                <c:pt idx="13">
                  <c:v>94.679999999999993</c:v>
                </c:pt>
                <c:pt idx="14">
                  <c:v>81.47</c:v>
                </c:pt>
                <c:pt idx="15">
                  <c:v>82.27</c:v>
                </c:pt>
                <c:pt idx="16">
                  <c:v>81.289999999999992</c:v>
                </c:pt>
                <c:pt idx="17">
                  <c:v>81.45</c:v>
                </c:pt>
                <c:pt idx="18">
                  <c:v>82.7</c:v>
                </c:pt>
                <c:pt idx="19">
                  <c:v>81.040000000000006</c:v>
                </c:pt>
                <c:pt idx="20">
                  <c:v>79.510000000000005</c:v>
                </c:pt>
                <c:pt idx="21">
                  <c:v>82.48</c:v>
                </c:pt>
                <c:pt idx="22">
                  <c:v>79.19</c:v>
                </c:pt>
                <c:pt idx="23">
                  <c:v>81.39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'15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'15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MAR 23 '!$AJ$9:$AJ$32</c:f>
              <c:numCache>
                <c:formatCode>0.00</c:formatCode>
                <c:ptCount val="24"/>
                <c:pt idx="0">
                  <c:v>200.4373816567504</c:v>
                </c:pt>
                <c:pt idx="1">
                  <c:v>188.55778232199921</c:v>
                </c:pt>
                <c:pt idx="2">
                  <c:v>182.1405555977974</c:v>
                </c:pt>
                <c:pt idx="3">
                  <c:v>179.97924527255589</c:v>
                </c:pt>
                <c:pt idx="4">
                  <c:v>180.20952836499526</c:v>
                </c:pt>
                <c:pt idx="5">
                  <c:v>175.12180436772337</c:v>
                </c:pt>
                <c:pt idx="6">
                  <c:v>218.14331054291756</c:v>
                </c:pt>
                <c:pt idx="7">
                  <c:v>210.41982418921532</c:v>
                </c:pt>
                <c:pt idx="8">
                  <c:v>203.46606029182399</c:v>
                </c:pt>
                <c:pt idx="9">
                  <c:v>213.45179496698395</c:v>
                </c:pt>
                <c:pt idx="10">
                  <c:v>205.45358153664347</c:v>
                </c:pt>
                <c:pt idx="11">
                  <c:v>196.92038271965026</c:v>
                </c:pt>
                <c:pt idx="12">
                  <c:v>186.99409542232715</c:v>
                </c:pt>
                <c:pt idx="13">
                  <c:v>194.23342845085281</c:v>
                </c:pt>
                <c:pt idx="14">
                  <c:v>214.04739847693261</c:v>
                </c:pt>
                <c:pt idx="15">
                  <c:v>218.22130421239814</c:v>
                </c:pt>
                <c:pt idx="16">
                  <c:v>213.87439114720308</c:v>
                </c:pt>
                <c:pt idx="17">
                  <c:v>213.47003779627971</c:v>
                </c:pt>
                <c:pt idx="18">
                  <c:v>241.19609757557234</c:v>
                </c:pt>
                <c:pt idx="19">
                  <c:v>241.12770103506139</c:v>
                </c:pt>
                <c:pt idx="20">
                  <c:v>238.10855660779916</c:v>
                </c:pt>
                <c:pt idx="21">
                  <c:v>236.87591619327475</c:v>
                </c:pt>
                <c:pt idx="22">
                  <c:v>225.09343702723473</c:v>
                </c:pt>
                <c:pt idx="23">
                  <c:v>220.43821458667182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'15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MAR 23 '!$AL$9:$AL$32</c:f>
              <c:numCache>
                <c:formatCode>0.00</c:formatCode>
                <c:ptCount val="24"/>
                <c:pt idx="0">
                  <c:v>86.356306926742874</c:v>
                </c:pt>
                <c:pt idx="1">
                  <c:v>83.392238676693523</c:v>
                </c:pt>
                <c:pt idx="2">
                  <c:v>79.265939490153968</c:v>
                </c:pt>
                <c:pt idx="3">
                  <c:v>84.380591518586527</c:v>
                </c:pt>
                <c:pt idx="4">
                  <c:v>83.332607958400999</c:v>
                </c:pt>
                <c:pt idx="5">
                  <c:v>83.360208995328648</c:v>
                </c:pt>
                <c:pt idx="6">
                  <c:v>33.825958834957554</c:v>
                </c:pt>
                <c:pt idx="7">
                  <c:v>65.493638914574618</c:v>
                </c:pt>
                <c:pt idx="8">
                  <c:v>84.318488770119927</c:v>
                </c:pt>
                <c:pt idx="9">
                  <c:v>88.820480732331887</c:v>
                </c:pt>
                <c:pt idx="10">
                  <c:v>97.578674493328847</c:v>
                </c:pt>
                <c:pt idx="11">
                  <c:v>92.980567353273642</c:v>
                </c:pt>
                <c:pt idx="12">
                  <c:v>91.487909013689489</c:v>
                </c:pt>
                <c:pt idx="13">
                  <c:v>85.585756669039498</c:v>
                </c:pt>
                <c:pt idx="14">
                  <c:v>87.282116809884158</c:v>
                </c:pt>
                <c:pt idx="15">
                  <c:v>108.40882131901498</c:v>
                </c:pt>
                <c:pt idx="16">
                  <c:v>96.715187120604355</c:v>
                </c:pt>
                <c:pt idx="17">
                  <c:v>86.143100171875247</c:v>
                </c:pt>
                <c:pt idx="18">
                  <c:v>98.676808433299954</c:v>
                </c:pt>
                <c:pt idx="19">
                  <c:v>97.436883017076738</c:v>
                </c:pt>
                <c:pt idx="20">
                  <c:v>97.964443675777588</c:v>
                </c:pt>
                <c:pt idx="21">
                  <c:v>96.012859191992959</c:v>
                </c:pt>
                <c:pt idx="22">
                  <c:v>93.432655046730886</c:v>
                </c:pt>
                <c:pt idx="23">
                  <c:v>92.421687702060694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289114</xdr:colOff>
      <xdr:row>40</xdr:row>
      <xdr:rowOff>30256</xdr:rowOff>
    </xdr:from>
    <xdr:to>
      <xdr:col>44</xdr:col>
      <xdr:colOff>289112</xdr:colOff>
      <xdr:row>58</xdr:row>
      <xdr:rowOff>14191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5" zoomScaleNormal="85" zoomScaleSheetLayoutView="100" workbookViewId="0">
      <selection activeCell="B58" sqref="B58:E5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57031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3" t="s">
        <v>102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54" ht="20.25" x14ac:dyDescent="0.25">
      <c r="A2" s="144">
        <v>45000</v>
      </c>
      <c r="B2" s="144"/>
      <c r="C2" s="144"/>
      <c r="D2" s="144"/>
      <c r="E2" s="144"/>
      <c r="F2" s="144"/>
      <c r="G2" s="144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74" t="s">
        <v>90</v>
      </c>
      <c r="AG4" s="175"/>
      <c r="AH4" s="175"/>
      <c r="AI4" s="175"/>
      <c r="AJ4" s="150" t="s">
        <v>103</v>
      </c>
      <c r="AK4" s="151"/>
      <c r="AL4" s="150" t="s">
        <v>104</v>
      </c>
      <c r="AM4" s="151"/>
      <c r="AN4" s="137" t="s">
        <v>68</v>
      </c>
      <c r="AO4" s="138"/>
      <c r="AP4" s="138"/>
      <c r="AQ4" s="138"/>
      <c r="AR4" s="138"/>
      <c r="AS4" s="139"/>
    </row>
    <row r="5" spans="1:54" ht="15.75" customHeight="1" thickBot="1" x14ac:dyDescent="0.3">
      <c r="B5" s="147"/>
      <c r="C5" s="148"/>
      <c r="D5" s="148"/>
      <c r="E5" s="148"/>
      <c r="F5" s="148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76"/>
      <c r="AG5" s="177"/>
      <c r="AH5" s="177"/>
      <c r="AI5" s="177"/>
      <c r="AJ5" s="152"/>
      <c r="AK5" s="153"/>
      <c r="AL5" s="152"/>
      <c r="AM5" s="153"/>
      <c r="AN5" s="140"/>
      <c r="AO5" s="141"/>
      <c r="AP5" s="141"/>
      <c r="AQ5" s="141"/>
      <c r="AR5" s="141"/>
      <c r="AS5" s="142"/>
    </row>
    <row r="6" spans="1:54" ht="18.75" customHeight="1" thickBot="1" x14ac:dyDescent="0.3">
      <c r="B6" s="165" t="s">
        <v>1</v>
      </c>
      <c r="C6" s="166"/>
      <c r="D6" s="166"/>
      <c r="E6" s="166"/>
      <c r="F6" s="166"/>
      <c r="G6" s="166"/>
      <c r="H6" s="166"/>
      <c r="I6" s="167"/>
      <c r="J6" s="165" t="s">
        <v>73</v>
      </c>
      <c r="K6" s="168"/>
      <c r="L6" s="166"/>
      <c r="M6" s="166"/>
      <c r="N6" s="166"/>
      <c r="O6" s="166"/>
      <c r="P6" s="167"/>
      <c r="Q6" s="169"/>
      <c r="R6" s="159" t="s">
        <v>91</v>
      </c>
      <c r="S6" s="160"/>
      <c r="T6" s="160"/>
      <c r="U6" s="160"/>
      <c r="V6" s="160"/>
      <c r="W6" s="160"/>
      <c r="X6" s="160"/>
      <c r="Y6" s="160"/>
      <c r="Z6" s="159" t="s">
        <v>92</v>
      </c>
      <c r="AA6" s="160"/>
      <c r="AB6" s="160"/>
      <c r="AC6" s="160"/>
      <c r="AD6" s="160"/>
      <c r="AE6" s="160"/>
      <c r="AF6" s="161" t="s">
        <v>14</v>
      </c>
      <c r="AG6" s="162"/>
      <c r="AH6" s="170" t="s">
        <v>11</v>
      </c>
      <c r="AI6" s="171"/>
      <c r="AJ6" s="152"/>
      <c r="AK6" s="153"/>
      <c r="AL6" s="152"/>
      <c r="AM6" s="153"/>
      <c r="AN6" s="140"/>
      <c r="AO6" s="141"/>
      <c r="AP6" s="141"/>
      <c r="AQ6" s="141"/>
      <c r="AR6" s="141"/>
      <c r="AS6" s="142"/>
    </row>
    <row r="7" spans="1:54" ht="36.75" customHeight="1" thickBot="1" x14ac:dyDescent="0.3">
      <c r="B7" s="206" t="s">
        <v>12</v>
      </c>
      <c r="C7" s="207"/>
      <c r="D7" s="207"/>
      <c r="E7" s="208"/>
      <c r="F7" s="207" t="s">
        <v>13</v>
      </c>
      <c r="G7" s="207"/>
      <c r="H7" s="207"/>
      <c r="I7" s="209"/>
      <c r="J7" s="181" t="s">
        <v>7</v>
      </c>
      <c r="K7" s="157"/>
      <c r="L7" s="156" t="s">
        <v>8</v>
      </c>
      <c r="M7" s="157"/>
      <c r="N7" s="156" t="s">
        <v>9</v>
      </c>
      <c r="O7" s="157"/>
      <c r="P7" s="156" t="s">
        <v>10</v>
      </c>
      <c r="Q7" s="158"/>
      <c r="R7" s="181" t="s">
        <v>4</v>
      </c>
      <c r="S7" s="182"/>
      <c r="T7" s="182"/>
      <c r="U7" s="182"/>
      <c r="V7" s="182"/>
      <c r="W7" s="182"/>
      <c r="X7" s="156" t="s">
        <v>89</v>
      </c>
      <c r="Y7" s="158"/>
      <c r="Z7" s="181" t="s">
        <v>3</v>
      </c>
      <c r="AA7" s="182"/>
      <c r="AB7" s="182"/>
      <c r="AC7" s="157"/>
      <c r="AD7" s="210" t="s">
        <v>89</v>
      </c>
      <c r="AE7" s="210"/>
      <c r="AF7" s="163"/>
      <c r="AG7" s="164"/>
      <c r="AH7" s="172"/>
      <c r="AI7" s="173"/>
      <c r="AJ7" s="154"/>
      <c r="AK7" s="155"/>
      <c r="AL7" s="154"/>
      <c r="AM7" s="155"/>
      <c r="AN7" s="140"/>
      <c r="AO7" s="141"/>
      <c r="AP7" s="141"/>
      <c r="AQ7" s="141"/>
      <c r="AR7" s="141"/>
      <c r="AS7" s="142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99.240000000000009</v>
      </c>
      <c r="C9" s="51">
        <f t="shared" ref="C9:C32" si="0">AK9-AE9</f>
        <v>35.774158064562755</v>
      </c>
      <c r="D9" s="52">
        <f t="shared" ref="D9:D32" si="1">AM9-Y9</f>
        <v>77.285360699967981</v>
      </c>
      <c r="E9" s="59">
        <f t="shared" ref="E9:E32" si="2">(AG9+AI9)-Q9</f>
        <v>-13.819518764530732</v>
      </c>
      <c r="F9" s="76">
        <v>215.87</v>
      </c>
      <c r="G9" s="52">
        <f t="shared" ref="G9:G32" si="3">AJ9-AD9</f>
        <v>117.97738165675041</v>
      </c>
      <c r="H9" s="52">
        <f t="shared" ref="H9:H32" si="4">AL9-X9</f>
        <v>86.356306926742874</v>
      </c>
      <c r="I9" s="53">
        <f t="shared" ref="I9:I32" si="5">(AH9+AF9)-P9</f>
        <v>11.536311416506665</v>
      </c>
      <c r="J9" s="58">
        <v>0</v>
      </c>
      <c r="K9" s="84">
        <v>19.899999999999999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19.899999999999999</v>
      </c>
      <c r="R9" s="91">
        <v>0</v>
      </c>
      <c r="S9" s="84">
        <v>0</v>
      </c>
      <c r="T9" s="84">
        <v>0</v>
      </c>
      <c r="U9" s="84">
        <v>24.68</v>
      </c>
      <c r="V9" s="68">
        <v>0</v>
      </c>
      <c r="W9" s="90">
        <v>60.76</v>
      </c>
      <c r="X9" s="94">
        <f>R9+T9+V9</f>
        <v>0</v>
      </c>
      <c r="Y9" s="95">
        <f>S9+U9+W9</f>
        <v>85.44</v>
      </c>
      <c r="Z9" s="91">
        <v>0</v>
      </c>
      <c r="AA9" s="84">
        <v>0</v>
      </c>
      <c r="AB9" s="84">
        <v>82.46</v>
      </c>
      <c r="AC9" s="84">
        <v>0</v>
      </c>
      <c r="AD9" s="96">
        <f>Z9+AB9</f>
        <v>82.46</v>
      </c>
      <c r="AE9" s="52">
        <f>AA9+AC9</f>
        <v>0</v>
      </c>
      <c r="AF9" s="116">
        <v>0.2075181451612903</v>
      </c>
      <c r="AG9" s="117">
        <v>0.36174731182795694</v>
      </c>
      <c r="AH9" s="54">
        <f t="shared" ref="AH9:AH32" si="6">(F9+P9+X9+AD9)-(AJ9+AL9+AF9)</f>
        <v>11.328793271345376</v>
      </c>
      <c r="AI9" s="63">
        <f t="shared" ref="AI9:AI32" si="7">(B9+Q9+Y9+AE9)-(AM9+AK9+AG9)</f>
        <v>5.7187339236413095</v>
      </c>
      <c r="AJ9" s="64">
        <v>200.4373816567504</v>
      </c>
      <c r="AK9" s="61">
        <v>35.774158064562755</v>
      </c>
      <c r="AL9" s="66">
        <v>86.356306926742874</v>
      </c>
      <c r="AM9" s="61">
        <v>162.72536069996798</v>
      </c>
      <c r="AS9" s="121"/>
      <c r="BA9" s="42"/>
      <c r="BB9" s="42"/>
    </row>
    <row r="10" spans="1:54" ht="15.75" x14ac:dyDescent="0.25">
      <c r="A10" s="25">
        <v>2</v>
      </c>
      <c r="B10" s="69">
        <v>90.93</v>
      </c>
      <c r="C10" s="51">
        <f t="shared" si="0"/>
        <v>35.49231447413257</v>
      </c>
      <c r="D10" s="52">
        <f t="shared" si="1"/>
        <v>69.298919712624397</v>
      </c>
      <c r="E10" s="59">
        <f t="shared" si="2"/>
        <v>-13.861234186756951</v>
      </c>
      <c r="F10" s="68">
        <v>201.52</v>
      </c>
      <c r="G10" s="52">
        <f t="shared" si="3"/>
        <v>107.17778232199922</v>
      </c>
      <c r="H10" s="52">
        <f t="shared" si="4"/>
        <v>83.392238676693523</v>
      </c>
      <c r="I10" s="53">
        <f t="shared" si="5"/>
        <v>10.949979001307243</v>
      </c>
      <c r="J10" s="58">
        <v>0</v>
      </c>
      <c r="K10" s="81">
        <v>19.899999999999999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19.899999999999999</v>
      </c>
      <c r="R10" s="91">
        <v>0</v>
      </c>
      <c r="S10" s="84">
        <v>0</v>
      </c>
      <c r="T10" s="84">
        <v>0</v>
      </c>
      <c r="U10" s="84">
        <v>29.77</v>
      </c>
      <c r="V10" s="84">
        <v>0</v>
      </c>
      <c r="W10" s="84">
        <v>62.49</v>
      </c>
      <c r="X10" s="94">
        <f t="shared" ref="X10:X32" si="10">R10+T10+V10</f>
        <v>0</v>
      </c>
      <c r="Y10" s="95">
        <f t="shared" ref="Y10:Y32" si="11">S10+U10+W10</f>
        <v>92.26</v>
      </c>
      <c r="Z10" s="91">
        <v>0</v>
      </c>
      <c r="AA10" s="84">
        <v>0</v>
      </c>
      <c r="AB10" s="84">
        <v>81.38</v>
      </c>
      <c r="AC10" s="84">
        <v>0</v>
      </c>
      <c r="AD10" s="96">
        <f t="shared" ref="AD10:AD32" si="12">Z10+AB10</f>
        <v>81.38</v>
      </c>
      <c r="AE10" s="52">
        <f t="shared" ref="AE10:AE32" si="13">AA10+AC10</f>
        <v>0</v>
      </c>
      <c r="AF10" s="118">
        <v>0.2075181451612903</v>
      </c>
      <c r="AG10" s="117">
        <v>0.36174731182795694</v>
      </c>
      <c r="AH10" s="54">
        <f t="shared" si="6"/>
        <v>10.742460856145954</v>
      </c>
      <c r="AI10" s="63">
        <f t="shared" si="7"/>
        <v>5.6770185014150911</v>
      </c>
      <c r="AJ10" s="64">
        <v>188.55778232199921</v>
      </c>
      <c r="AK10" s="61">
        <v>35.49231447413257</v>
      </c>
      <c r="AL10" s="66">
        <v>83.392238676693523</v>
      </c>
      <c r="AM10" s="61">
        <v>161.5589197126244</v>
      </c>
      <c r="AS10" s="121"/>
      <c r="BA10" s="42"/>
      <c r="BB10" s="42"/>
    </row>
    <row r="11" spans="1:54" ht="15" customHeight="1" x14ac:dyDescent="0.25">
      <c r="A11" s="25">
        <v>3</v>
      </c>
      <c r="B11" s="69">
        <v>80.86</v>
      </c>
      <c r="C11" s="51">
        <f t="shared" si="0"/>
        <v>37.090261659838561</v>
      </c>
      <c r="D11" s="52">
        <f t="shared" si="1"/>
        <v>57.875944224886055</v>
      </c>
      <c r="E11" s="59">
        <f t="shared" si="2"/>
        <v>-14.106205884724636</v>
      </c>
      <c r="F11" s="68">
        <v>188.61</v>
      </c>
      <c r="G11" s="52">
        <f t="shared" si="3"/>
        <v>98.810555597797403</v>
      </c>
      <c r="H11" s="52">
        <f t="shared" si="4"/>
        <v>79.265939490153968</v>
      </c>
      <c r="I11" s="53">
        <f t="shared" si="5"/>
        <v>10.533504912048587</v>
      </c>
      <c r="J11" s="58">
        <v>0</v>
      </c>
      <c r="K11" s="81">
        <v>19.899999999999999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19.899999999999999</v>
      </c>
      <c r="R11" s="91">
        <v>0</v>
      </c>
      <c r="S11" s="84">
        <v>0</v>
      </c>
      <c r="T11" s="84">
        <v>0</v>
      </c>
      <c r="U11" s="84">
        <v>30.06</v>
      </c>
      <c r="V11" s="84">
        <v>0</v>
      </c>
      <c r="W11" s="84">
        <v>63.52</v>
      </c>
      <c r="X11" s="94">
        <f t="shared" si="10"/>
        <v>0</v>
      </c>
      <c r="Y11" s="95">
        <f t="shared" si="11"/>
        <v>93.58</v>
      </c>
      <c r="Z11" s="91">
        <v>0</v>
      </c>
      <c r="AA11" s="84">
        <v>0</v>
      </c>
      <c r="AB11" s="84">
        <v>83.33</v>
      </c>
      <c r="AC11" s="84">
        <v>0</v>
      </c>
      <c r="AD11" s="96">
        <f t="shared" si="12"/>
        <v>83.33</v>
      </c>
      <c r="AE11" s="52">
        <f t="shared" si="13"/>
        <v>0</v>
      </c>
      <c r="AF11" s="118">
        <v>0.2075181451612903</v>
      </c>
      <c r="AG11" s="117">
        <v>0.36174731182795694</v>
      </c>
      <c r="AH11" s="54">
        <f t="shared" si="6"/>
        <v>10.325986766887297</v>
      </c>
      <c r="AI11" s="63">
        <f t="shared" si="7"/>
        <v>5.4320468034474061</v>
      </c>
      <c r="AJ11" s="64">
        <v>182.1405555977974</v>
      </c>
      <c r="AK11" s="61">
        <v>37.090261659838561</v>
      </c>
      <c r="AL11" s="66">
        <v>79.265939490153968</v>
      </c>
      <c r="AM11" s="61">
        <v>151.45594422488605</v>
      </c>
      <c r="AS11" s="121"/>
      <c r="BA11" s="42"/>
      <c r="BB11" s="42"/>
    </row>
    <row r="12" spans="1:54" ht="15" customHeight="1" x14ac:dyDescent="0.25">
      <c r="A12" s="25">
        <v>4</v>
      </c>
      <c r="B12" s="69">
        <v>81.09</v>
      </c>
      <c r="C12" s="51">
        <f t="shared" si="0"/>
        <v>38.070216806349222</v>
      </c>
      <c r="D12" s="52">
        <f t="shared" si="1"/>
        <v>57.120949686287133</v>
      </c>
      <c r="E12" s="59">
        <f t="shared" si="2"/>
        <v>-14.101166492636372</v>
      </c>
      <c r="F12" s="68">
        <v>193.92</v>
      </c>
      <c r="G12" s="52">
        <f t="shared" si="3"/>
        <v>98.889245272555883</v>
      </c>
      <c r="H12" s="52">
        <f t="shared" si="4"/>
        <v>84.380591518586527</v>
      </c>
      <c r="I12" s="53">
        <f t="shared" si="5"/>
        <v>10.650163208857551</v>
      </c>
      <c r="J12" s="58">
        <v>0</v>
      </c>
      <c r="K12" s="81">
        <v>19.899999999999999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19.899999999999999</v>
      </c>
      <c r="R12" s="91">
        <v>0</v>
      </c>
      <c r="S12" s="84">
        <v>0</v>
      </c>
      <c r="T12" s="84">
        <v>0</v>
      </c>
      <c r="U12" s="84">
        <v>30.06</v>
      </c>
      <c r="V12" s="84">
        <v>0</v>
      </c>
      <c r="W12" s="84">
        <v>63.47</v>
      </c>
      <c r="X12" s="94">
        <f t="shared" si="10"/>
        <v>0</v>
      </c>
      <c r="Y12" s="95">
        <f t="shared" si="11"/>
        <v>93.53</v>
      </c>
      <c r="Z12" s="91">
        <v>0</v>
      </c>
      <c r="AA12" s="84">
        <v>0</v>
      </c>
      <c r="AB12" s="84">
        <v>81.09</v>
      </c>
      <c r="AC12" s="84">
        <v>0</v>
      </c>
      <c r="AD12" s="96">
        <f t="shared" si="12"/>
        <v>81.09</v>
      </c>
      <c r="AE12" s="52">
        <f t="shared" si="13"/>
        <v>0</v>
      </c>
      <c r="AF12" s="118">
        <v>0.2075181451612903</v>
      </c>
      <c r="AG12" s="117">
        <v>0.36174731182795694</v>
      </c>
      <c r="AH12" s="54">
        <f t="shared" si="6"/>
        <v>10.442645063696261</v>
      </c>
      <c r="AI12" s="63">
        <f t="shared" si="7"/>
        <v>5.4370861955356702</v>
      </c>
      <c r="AJ12" s="64">
        <v>179.97924527255589</v>
      </c>
      <c r="AK12" s="61">
        <v>38.070216806349222</v>
      </c>
      <c r="AL12" s="66">
        <v>84.380591518586527</v>
      </c>
      <c r="AM12" s="61">
        <v>150.65094968628713</v>
      </c>
      <c r="AS12" s="121"/>
      <c r="BA12" s="42"/>
      <c r="BB12" s="42"/>
    </row>
    <row r="13" spans="1:54" ht="15.75" x14ac:dyDescent="0.25">
      <c r="A13" s="25">
        <v>5</v>
      </c>
      <c r="B13" s="69">
        <v>78.38</v>
      </c>
      <c r="C13" s="51">
        <f t="shared" si="0"/>
        <v>37.836554538218877</v>
      </c>
      <c r="D13" s="52">
        <f t="shared" si="1"/>
        <v>54.706764377152538</v>
      </c>
      <c r="E13" s="59">
        <f t="shared" si="2"/>
        <v>-14.163318915371411</v>
      </c>
      <c r="F13" s="68">
        <v>193.9</v>
      </c>
      <c r="G13" s="52">
        <f t="shared" si="3"/>
        <v>99.94952836499526</v>
      </c>
      <c r="H13" s="52">
        <f t="shared" si="4"/>
        <v>83.332607958400999</v>
      </c>
      <c r="I13" s="53">
        <f t="shared" si="5"/>
        <v>10.61786367660372</v>
      </c>
      <c r="J13" s="58">
        <v>0</v>
      </c>
      <c r="K13" s="81">
        <v>19.899999999999999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19.899999999999999</v>
      </c>
      <c r="R13" s="91">
        <v>0</v>
      </c>
      <c r="S13" s="84">
        <v>0</v>
      </c>
      <c r="T13" s="84">
        <v>0</v>
      </c>
      <c r="U13" s="84">
        <v>30.13</v>
      </c>
      <c r="V13" s="84">
        <v>0</v>
      </c>
      <c r="W13" s="84">
        <v>63.89</v>
      </c>
      <c r="X13" s="94">
        <f t="shared" si="10"/>
        <v>0</v>
      </c>
      <c r="Y13" s="95">
        <f t="shared" si="11"/>
        <v>94.02</v>
      </c>
      <c r="Z13" s="91">
        <v>0</v>
      </c>
      <c r="AA13" s="84">
        <v>0</v>
      </c>
      <c r="AB13" s="84">
        <v>80.260000000000005</v>
      </c>
      <c r="AC13" s="84">
        <v>0</v>
      </c>
      <c r="AD13" s="96">
        <f t="shared" si="12"/>
        <v>80.260000000000005</v>
      </c>
      <c r="AE13" s="52">
        <f t="shared" si="13"/>
        <v>0</v>
      </c>
      <c r="AF13" s="118">
        <v>0.2075181451612903</v>
      </c>
      <c r="AG13" s="117">
        <v>0.36174731182795694</v>
      </c>
      <c r="AH13" s="54">
        <f t="shared" si="6"/>
        <v>10.410345531442431</v>
      </c>
      <c r="AI13" s="63">
        <f t="shared" si="7"/>
        <v>5.374933772800631</v>
      </c>
      <c r="AJ13" s="64">
        <v>180.20952836499526</v>
      </c>
      <c r="AK13" s="61">
        <v>37.836554538218877</v>
      </c>
      <c r="AL13" s="66">
        <v>83.332607958400999</v>
      </c>
      <c r="AM13" s="61">
        <v>148.72676437715253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80.38</v>
      </c>
      <c r="C14" s="51">
        <f t="shared" si="0"/>
        <v>35.557062918189608</v>
      </c>
      <c r="D14" s="52">
        <f t="shared" si="1"/>
        <v>58.953779978207677</v>
      </c>
      <c r="E14" s="59">
        <f t="shared" si="2"/>
        <v>-14.130842896397303</v>
      </c>
      <c r="F14" s="68">
        <v>187.01</v>
      </c>
      <c r="G14" s="52">
        <f t="shared" si="3"/>
        <v>93.61180436772338</v>
      </c>
      <c r="H14" s="52">
        <f t="shared" si="4"/>
        <v>82.980208995328653</v>
      </c>
      <c r="I14" s="53">
        <f t="shared" si="5"/>
        <v>10.417986636947917</v>
      </c>
      <c r="J14" s="58">
        <v>0</v>
      </c>
      <c r="K14" s="81">
        <v>19.899999999999999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19.899999999999999</v>
      </c>
      <c r="R14" s="91">
        <v>0.38</v>
      </c>
      <c r="S14" s="84">
        <v>0</v>
      </c>
      <c r="T14" s="84">
        <v>0</v>
      </c>
      <c r="U14" s="84">
        <v>30.19</v>
      </c>
      <c r="V14" s="84">
        <v>0</v>
      </c>
      <c r="W14" s="84">
        <v>62.99</v>
      </c>
      <c r="X14" s="94">
        <f t="shared" si="10"/>
        <v>0.38</v>
      </c>
      <c r="Y14" s="95">
        <f t="shared" si="11"/>
        <v>93.18</v>
      </c>
      <c r="Z14" s="91">
        <v>0.1</v>
      </c>
      <c r="AA14" s="84">
        <v>0</v>
      </c>
      <c r="AB14" s="84">
        <v>81.41</v>
      </c>
      <c r="AC14" s="84">
        <v>0</v>
      </c>
      <c r="AD14" s="96">
        <f t="shared" si="12"/>
        <v>81.509999999999991</v>
      </c>
      <c r="AE14" s="52">
        <f t="shared" si="13"/>
        <v>0</v>
      </c>
      <c r="AF14" s="118">
        <v>0.2075181451612903</v>
      </c>
      <c r="AG14" s="117">
        <v>0.36174731182795694</v>
      </c>
      <c r="AH14" s="54">
        <f t="shared" si="6"/>
        <v>10.210468491786628</v>
      </c>
      <c r="AI14" s="63">
        <f t="shared" si="7"/>
        <v>5.4074097917747395</v>
      </c>
      <c r="AJ14" s="64">
        <v>175.12180436772337</v>
      </c>
      <c r="AK14" s="61">
        <v>35.557062918189608</v>
      </c>
      <c r="AL14" s="66">
        <v>83.360208995328648</v>
      </c>
      <c r="AM14" s="61">
        <v>152.13377997820768</v>
      </c>
      <c r="AS14" s="121"/>
      <c r="BA14" s="42"/>
      <c r="BB14" s="42"/>
    </row>
    <row r="15" spans="1:54" ht="15.75" x14ac:dyDescent="0.25">
      <c r="A15" s="25">
        <v>7</v>
      </c>
      <c r="B15" s="69">
        <v>46.63</v>
      </c>
      <c r="C15" s="51">
        <f t="shared" si="0"/>
        <v>20.113732283214983</v>
      </c>
      <c r="D15" s="52">
        <f t="shared" si="1"/>
        <v>41.62069488590295</v>
      </c>
      <c r="E15" s="59">
        <f t="shared" si="2"/>
        <v>-15.104427169117935</v>
      </c>
      <c r="F15" s="68">
        <v>175.84</v>
      </c>
      <c r="G15" s="52">
        <f t="shared" si="3"/>
        <v>135.19331054291757</v>
      </c>
      <c r="H15" s="52">
        <f t="shared" si="4"/>
        <v>30.485958834957554</v>
      </c>
      <c r="I15" s="53">
        <f t="shared" si="5"/>
        <v>10.160730622124875</v>
      </c>
      <c r="J15" s="58">
        <v>0</v>
      </c>
      <c r="K15" s="81">
        <v>19.95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19.95</v>
      </c>
      <c r="R15" s="91">
        <v>3.34</v>
      </c>
      <c r="S15" s="84">
        <v>0</v>
      </c>
      <c r="T15" s="84">
        <v>0</v>
      </c>
      <c r="U15" s="84">
        <v>30.05</v>
      </c>
      <c r="V15" s="84">
        <v>0</v>
      </c>
      <c r="W15" s="84">
        <v>63.84</v>
      </c>
      <c r="X15" s="94">
        <f t="shared" si="10"/>
        <v>3.34</v>
      </c>
      <c r="Y15" s="95">
        <f t="shared" si="11"/>
        <v>93.89</v>
      </c>
      <c r="Z15" s="91">
        <v>2.2999999999999998</v>
      </c>
      <c r="AA15" s="84">
        <v>0</v>
      </c>
      <c r="AB15" s="84">
        <v>80.650000000000006</v>
      </c>
      <c r="AC15" s="84">
        <v>0</v>
      </c>
      <c r="AD15" s="96">
        <f t="shared" si="12"/>
        <v>82.95</v>
      </c>
      <c r="AE15" s="52">
        <f t="shared" si="13"/>
        <v>0</v>
      </c>
      <c r="AF15" s="118">
        <v>0.2075181451612903</v>
      </c>
      <c r="AG15" s="117">
        <v>0.36174731182795694</v>
      </c>
      <c r="AH15" s="54">
        <f t="shared" si="6"/>
        <v>9.9532124769635857</v>
      </c>
      <c r="AI15" s="63">
        <f t="shared" si="7"/>
        <v>4.4838255190541076</v>
      </c>
      <c r="AJ15" s="64">
        <v>218.14331054291756</v>
      </c>
      <c r="AK15" s="61">
        <v>20.113732283214983</v>
      </c>
      <c r="AL15" s="66">
        <v>33.825958834957554</v>
      </c>
      <c r="AM15" s="61">
        <v>135.51069488590295</v>
      </c>
      <c r="AS15" s="121"/>
      <c r="BA15" s="42"/>
      <c r="BB15" s="42"/>
    </row>
    <row r="16" spans="1:54" ht="15.75" x14ac:dyDescent="0.25">
      <c r="A16" s="25">
        <v>8</v>
      </c>
      <c r="B16" s="69">
        <v>65.5</v>
      </c>
      <c r="C16" s="51">
        <f t="shared" si="0"/>
        <v>21.524850719059103</v>
      </c>
      <c r="D16" s="52">
        <f t="shared" si="1"/>
        <v>58.578176377189777</v>
      </c>
      <c r="E16" s="59">
        <f t="shared" si="2"/>
        <v>-14.603027096248889</v>
      </c>
      <c r="F16" s="68">
        <v>178.3</v>
      </c>
      <c r="G16" s="52">
        <f t="shared" si="3"/>
        <v>120.98982418921531</v>
      </c>
      <c r="H16" s="52">
        <f t="shared" si="4"/>
        <v>46.203638914574618</v>
      </c>
      <c r="I16" s="53">
        <f t="shared" si="5"/>
        <v>11.106536896210033</v>
      </c>
      <c r="J16" s="58">
        <v>0</v>
      </c>
      <c r="K16" s="81">
        <v>19.95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19.95</v>
      </c>
      <c r="R16" s="91">
        <v>19.29</v>
      </c>
      <c r="S16" s="84">
        <v>0</v>
      </c>
      <c r="T16" s="84">
        <v>0</v>
      </c>
      <c r="U16" s="84">
        <v>30.05</v>
      </c>
      <c r="V16" s="84">
        <v>0</v>
      </c>
      <c r="W16" s="84">
        <v>62.88</v>
      </c>
      <c r="X16" s="94">
        <f t="shared" si="10"/>
        <v>19.29</v>
      </c>
      <c r="Y16" s="95">
        <f t="shared" si="11"/>
        <v>92.93</v>
      </c>
      <c r="Z16" s="91">
        <v>4.4000000000000004</v>
      </c>
      <c r="AA16" s="84">
        <v>0</v>
      </c>
      <c r="AB16" s="84">
        <v>85.03</v>
      </c>
      <c r="AC16" s="84">
        <v>0</v>
      </c>
      <c r="AD16" s="96">
        <f t="shared" si="12"/>
        <v>89.43</v>
      </c>
      <c r="AE16" s="52">
        <f t="shared" si="13"/>
        <v>0</v>
      </c>
      <c r="AF16" s="118">
        <v>0.2075181451612903</v>
      </c>
      <c r="AG16" s="117">
        <v>0.36174731182795694</v>
      </c>
      <c r="AH16" s="54">
        <f t="shared" si="6"/>
        <v>10.899018751048743</v>
      </c>
      <c r="AI16" s="63">
        <f t="shared" si="7"/>
        <v>4.9852255919231538</v>
      </c>
      <c r="AJ16" s="64">
        <v>210.41982418921532</v>
      </c>
      <c r="AK16" s="61">
        <v>21.524850719059103</v>
      </c>
      <c r="AL16" s="66">
        <v>65.493638914574618</v>
      </c>
      <c r="AM16" s="61">
        <v>151.50817637718978</v>
      </c>
      <c r="AS16" s="121"/>
      <c r="BA16" s="42"/>
      <c r="BB16" s="42"/>
    </row>
    <row r="17" spans="1:54" ht="15.75" x14ac:dyDescent="0.25">
      <c r="A17" s="25">
        <v>9</v>
      </c>
      <c r="B17" s="69">
        <v>76.47</v>
      </c>
      <c r="C17" s="51">
        <f t="shared" si="0"/>
        <v>22.05114896235596</v>
      </c>
      <c r="D17" s="52">
        <f t="shared" si="1"/>
        <v>68.729877680073898</v>
      </c>
      <c r="E17" s="59">
        <f t="shared" si="2"/>
        <v>-14.311026642429875</v>
      </c>
      <c r="F17" s="68">
        <v>177.19</v>
      </c>
      <c r="G17" s="52">
        <f t="shared" si="3"/>
        <v>111.62606029182399</v>
      </c>
      <c r="H17" s="52">
        <f t="shared" si="4"/>
        <v>53.988488770119929</v>
      </c>
      <c r="I17" s="53">
        <f t="shared" si="5"/>
        <v>11.575450938056038</v>
      </c>
      <c r="J17" s="58">
        <v>0</v>
      </c>
      <c r="K17" s="81">
        <v>19.95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19.95</v>
      </c>
      <c r="R17" s="91">
        <v>30.33</v>
      </c>
      <c r="S17" s="84">
        <v>0</v>
      </c>
      <c r="T17" s="84">
        <v>0</v>
      </c>
      <c r="U17" s="84">
        <v>30.1</v>
      </c>
      <c r="V17" s="84">
        <v>0</v>
      </c>
      <c r="W17" s="84">
        <v>62.29</v>
      </c>
      <c r="X17" s="94">
        <f t="shared" si="10"/>
        <v>30.33</v>
      </c>
      <c r="Y17" s="95">
        <f t="shared" si="11"/>
        <v>92.39</v>
      </c>
      <c r="Z17" s="91">
        <v>8</v>
      </c>
      <c r="AA17" s="84">
        <v>0</v>
      </c>
      <c r="AB17" s="84">
        <v>83.84</v>
      </c>
      <c r="AC17" s="84">
        <v>0</v>
      </c>
      <c r="AD17" s="96">
        <f t="shared" si="12"/>
        <v>91.84</v>
      </c>
      <c r="AE17" s="52">
        <f t="shared" si="13"/>
        <v>0</v>
      </c>
      <c r="AF17" s="118">
        <v>0.2075181451612903</v>
      </c>
      <c r="AG17" s="117">
        <v>0.36174731182795694</v>
      </c>
      <c r="AH17" s="54">
        <f t="shared" si="6"/>
        <v>11.367932792894749</v>
      </c>
      <c r="AI17" s="63">
        <f t="shared" si="7"/>
        <v>5.277226045742168</v>
      </c>
      <c r="AJ17" s="64">
        <v>203.46606029182399</v>
      </c>
      <c r="AK17" s="61">
        <v>22.05114896235596</v>
      </c>
      <c r="AL17" s="66">
        <v>84.318488770119927</v>
      </c>
      <c r="AM17" s="61">
        <v>161.1198776800739</v>
      </c>
      <c r="AS17" s="121"/>
      <c r="BA17" s="42"/>
      <c r="BB17" s="42"/>
    </row>
    <row r="18" spans="1:54" ht="15.75" x14ac:dyDescent="0.25">
      <c r="A18" s="25">
        <v>10</v>
      </c>
      <c r="B18" s="69">
        <v>73.23</v>
      </c>
      <c r="C18" s="51">
        <f t="shared" si="0"/>
        <v>21.01255106051627</v>
      </c>
      <c r="D18" s="52">
        <f t="shared" si="1"/>
        <v>66.59986632322132</v>
      </c>
      <c r="E18" s="59">
        <f t="shared" si="2"/>
        <v>-14.382417383737613</v>
      </c>
      <c r="F18" s="68">
        <v>180.92</v>
      </c>
      <c r="G18" s="52">
        <f t="shared" si="3"/>
        <v>113.22179496698395</v>
      </c>
      <c r="H18" s="52">
        <f t="shared" si="4"/>
        <v>55.550480732331891</v>
      </c>
      <c r="I18" s="53">
        <f t="shared" si="5"/>
        <v>12.147724300684134</v>
      </c>
      <c r="J18" s="58">
        <v>0</v>
      </c>
      <c r="K18" s="81">
        <v>19.95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19.95</v>
      </c>
      <c r="R18" s="91">
        <v>33.269999999999996</v>
      </c>
      <c r="S18" s="84">
        <v>0</v>
      </c>
      <c r="T18" s="84">
        <v>0</v>
      </c>
      <c r="U18" s="84">
        <v>30.56</v>
      </c>
      <c r="V18" s="84">
        <v>0</v>
      </c>
      <c r="W18" s="84">
        <v>62.52</v>
      </c>
      <c r="X18" s="94">
        <f t="shared" si="10"/>
        <v>33.269999999999996</v>
      </c>
      <c r="Y18" s="95">
        <f t="shared" si="11"/>
        <v>93.08</v>
      </c>
      <c r="Z18" s="91">
        <v>19</v>
      </c>
      <c r="AA18" s="84">
        <v>0</v>
      </c>
      <c r="AB18" s="84">
        <v>81.23</v>
      </c>
      <c r="AC18" s="84">
        <v>0</v>
      </c>
      <c r="AD18" s="96">
        <f t="shared" si="12"/>
        <v>100.23</v>
      </c>
      <c r="AE18" s="52">
        <f t="shared" si="13"/>
        <v>0</v>
      </c>
      <c r="AF18" s="118">
        <v>0.2075181451612903</v>
      </c>
      <c r="AG18" s="117">
        <v>0.36174731182795694</v>
      </c>
      <c r="AH18" s="54">
        <f t="shared" si="6"/>
        <v>11.940206155522844</v>
      </c>
      <c r="AI18" s="63">
        <f t="shared" si="7"/>
        <v>5.2058353044344301</v>
      </c>
      <c r="AJ18" s="64">
        <v>213.45179496698395</v>
      </c>
      <c r="AK18" s="61">
        <v>21.01255106051627</v>
      </c>
      <c r="AL18" s="66">
        <v>88.820480732331887</v>
      </c>
      <c r="AM18" s="61">
        <v>159.67986632322132</v>
      </c>
      <c r="AS18" s="121"/>
      <c r="BA18" s="42"/>
      <c r="BB18" s="42"/>
    </row>
    <row r="19" spans="1:54" ht="15.75" x14ac:dyDescent="0.25">
      <c r="A19" s="25">
        <v>11</v>
      </c>
      <c r="B19" s="69">
        <v>78.490000000000009</v>
      </c>
      <c r="C19" s="51">
        <f t="shared" si="0"/>
        <v>22.070666213607225</v>
      </c>
      <c r="D19" s="52">
        <f t="shared" si="1"/>
        <v>70.716082250573919</v>
      </c>
      <c r="E19" s="59">
        <f t="shared" si="2"/>
        <v>-14.296748464181144</v>
      </c>
      <c r="F19" s="68">
        <v>185.06</v>
      </c>
      <c r="G19" s="52">
        <f t="shared" si="3"/>
        <v>110.47358153664347</v>
      </c>
      <c r="H19" s="52">
        <f t="shared" si="4"/>
        <v>62.408674493328846</v>
      </c>
      <c r="I19" s="53">
        <f t="shared" si="5"/>
        <v>12.177743970027707</v>
      </c>
      <c r="J19" s="58">
        <v>0</v>
      </c>
      <c r="K19" s="81">
        <v>19.95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19.95</v>
      </c>
      <c r="R19" s="91">
        <v>35.17</v>
      </c>
      <c r="S19" s="84">
        <v>0</v>
      </c>
      <c r="T19" s="84">
        <v>0</v>
      </c>
      <c r="U19" s="84">
        <v>29.57</v>
      </c>
      <c r="V19" s="84">
        <v>0</v>
      </c>
      <c r="W19" s="84">
        <v>61.31</v>
      </c>
      <c r="X19" s="94">
        <f t="shared" si="10"/>
        <v>35.17</v>
      </c>
      <c r="Y19" s="95">
        <f t="shared" si="11"/>
        <v>90.88</v>
      </c>
      <c r="Z19" s="91">
        <v>11.4</v>
      </c>
      <c r="AA19" s="84">
        <v>0</v>
      </c>
      <c r="AB19" s="84">
        <v>83.58</v>
      </c>
      <c r="AC19" s="84">
        <v>0</v>
      </c>
      <c r="AD19" s="96">
        <f t="shared" si="12"/>
        <v>94.98</v>
      </c>
      <c r="AE19" s="52">
        <f t="shared" si="13"/>
        <v>0</v>
      </c>
      <c r="AF19" s="118">
        <v>0.2075181451612903</v>
      </c>
      <c r="AG19" s="117">
        <v>0.36174731182795694</v>
      </c>
      <c r="AH19" s="54">
        <f t="shared" si="6"/>
        <v>11.970225824866418</v>
      </c>
      <c r="AI19" s="63">
        <f t="shared" si="7"/>
        <v>5.2915042239908985</v>
      </c>
      <c r="AJ19" s="64">
        <v>205.45358153664347</v>
      </c>
      <c r="AK19" s="61">
        <v>22.070666213607225</v>
      </c>
      <c r="AL19" s="66">
        <v>97.578674493328847</v>
      </c>
      <c r="AM19" s="61">
        <v>161.59608225057391</v>
      </c>
      <c r="AS19" s="121"/>
      <c r="BA19" s="42"/>
      <c r="BB19" s="42"/>
    </row>
    <row r="20" spans="1:54" ht="15.75" x14ac:dyDescent="0.25">
      <c r="A20" s="25">
        <v>12</v>
      </c>
      <c r="B20" s="69">
        <v>85.08</v>
      </c>
      <c r="C20" s="51">
        <f t="shared" si="0"/>
        <v>20.762221682172694</v>
      </c>
      <c r="D20" s="52">
        <f t="shared" si="1"/>
        <v>78.444027799760022</v>
      </c>
      <c r="E20" s="59">
        <f t="shared" si="2"/>
        <v>-14.12624948193274</v>
      </c>
      <c r="F20" s="68">
        <v>175.41</v>
      </c>
      <c r="G20" s="52">
        <f t="shared" si="3"/>
        <v>105.56038271965026</v>
      </c>
      <c r="H20" s="52">
        <f t="shared" si="4"/>
        <v>58.190567353273643</v>
      </c>
      <c r="I20" s="53">
        <f t="shared" si="5"/>
        <v>11.659049927076042</v>
      </c>
      <c r="J20" s="58">
        <v>0</v>
      </c>
      <c r="K20" s="81">
        <v>19.95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19.95</v>
      </c>
      <c r="R20" s="91">
        <v>34.79</v>
      </c>
      <c r="S20" s="84">
        <v>0</v>
      </c>
      <c r="T20" s="84">
        <v>0</v>
      </c>
      <c r="U20" s="84">
        <v>28.24</v>
      </c>
      <c r="V20" s="84">
        <v>0</v>
      </c>
      <c r="W20" s="84">
        <v>62.14</v>
      </c>
      <c r="X20" s="94">
        <f t="shared" si="10"/>
        <v>34.79</v>
      </c>
      <c r="Y20" s="95">
        <f t="shared" si="11"/>
        <v>90.38</v>
      </c>
      <c r="Z20" s="91">
        <v>9.4</v>
      </c>
      <c r="AA20" s="84">
        <v>0</v>
      </c>
      <c r="AB20" s="84">
        <v>81.96</v>
      </c>
      <c r="AC20" s="84">
        <v>0</v>
      </c>
      <c r="AD20" s="96">
        <f t="shared" si="12"/>
        <v>91.36</v>
      </c>
      <c r="AE20" s="52">
        <f t="shared" si="13"/>
        <v>0</v>
      </c>
      <c r="AF20" s="118">
        <v>0.2075181451612903</v>
      </c>
      <c r="AG20" s="117">
        <v>0.36174731182795694</v>
      </c>
      <c r="AH20" s="54">
        <f t="shared" si="6"/>
        <v>11.451531781914753</v>
      </c>
      <c r="AI20" s="63">
        <f t="shared" si="7"/>
        <v>5.4620032062393022</v>
      </c>
      <c r="AJ20" s="64">
        <v>196.92038271965026</v>
      </c>
      <c r="AK20" s="61">
        <v>20.762221682172694</v>
      </c>
      <c r="AL20" s="66">
        <v>92.980567353273642</v>
      </c>
      <c r="AM20" s="61">
        <v>168.82402779976002</v>
      </c>
      <c r="AS20" s="121"/>
      <c r="BA20" s="42"/>
      <c r="BB20" s="42"/>
    </row>
    <row r="21" spans="1:54" ht="15.75" x14ac:dyDescent="0.25">
      <c r="A21" s="25">
        <v>13</v>
      </c>
      <c r="B21" s="69">
        <v>82.86</v>
      </c>
      <c r="C21" s="51">
        <f t="shared" si="0"/>
        <v>20.160169585270257</v>
      </c>
      <c r="D21" s="52">
        <f t="shared" si="1"/>
        <v>76.902230673908065</v>
      </c>
      <c r="E21" s="59">
        <f t="shared" si="2"/>
        <v>-14.202400259178342</v>
      </c>
      <c r="F21" s="68">
        <v>157.01</v>
      </c>
      <c r="G21" s="52">
        <f t="shared" si="3"/>
        <v>89.344095422327143</v>
      </c>
      <c r="H21" s="52">
        <f t="shared" si="4"/>
        <v>56.457909013689488</v>
      </c>
      <c r="I21" s="53">
        <f t="shared" si="5"/>
        <v>11.207995563983362</v>
      </c>
      <c r="J21" s="58">
        <v>0</v>
      </c>
      <c r="K21" s="81">
        <v>19.95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19.95</v>
      </c>
      <c r="R21" s="91">
        <v>35.03</v>
      </c>
      <c r="S21" s="84">
        <v>0</v>
      </c>
      <c r="T21" s="84">
        <v>0</v>
      </c>
      <c r="U21" s="84">
        <v>28.44</v>
      </c>
      <c r="V21" s="84">
        <v>0</v>
      </c>
      <c r="W21" s="84">
        <v>61.44</v>
      </c>
      <c r="X21" s="94">
        <f t="shared" si="10"/>
        <v>35.03</v>
      </c>
      <c r="Y21" s="95">
        <f t="shared" si="11"/>
        <v>89.88</v>
      </c>
      <c r="Z21" s="91">
        <v>18.399999999999999</v>
      </c>
      <c r="AA21" s="84">
        <v>0</v>
      </c>
      <c r="AB21" s="84">
        <v>79.25</v>
      </c>
      <c r="AC21" s="84">
        <v>0</v>
      </c>
      <c r="AD21" s="96">
        <f t="shared" si="12"/>
        <v>97.65</v>
      </c>
      <c r="AE21" s="52">
        <f t="shared" si="13"/>
        <v>0</v>
      </c>
      <c r="AF21" s="118">
        <v>0.2075181451612903</v>
      </c>
      <c r="AG21" s="117">
        <v>0.36174731182795694</v>
      </c>
      <c r="AH21" s="54">
        <f t="shared" si="6"/>
        <v>11.000477418822072</v>
      </c>
      <c r="AI21" s="63">
        <f t="shared" si="7"/>
        <v>5.3858524289937009</v>
      </c>
      <c r="AJ21" s="64">
        <v>186.99409542232715</v>
      </c>
      <c r="AK21" s="61">
        <v>20.160169585270257</v>
      </c>
      <c r="AL21" s="66">
        <v>91.487909013689489</v>
      </c>
      <c r="AM21" s="61">
        <v>166.78223067390806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88.22999999999999</v>
      </c>
      <c r="C22" s="51">
        <f t="shared" si="0"/>
        <v>19.307406637600099</v>
      </c>
      <c r="D22" s="52">
        <f t="shared" si="1"/>
        <v>82.974651585669704</v>
      </c>
      <c r="E22" s="59">
        <f t="shared" si="2"/>
        <v>-14.052058223269819</v>
      </c>
      <c r="F22" s="68">
        <v>176.97</v>
      </c>
      <c r="G22" s="52">
        <f t="shared" si="3"/>
        <v>99.55342845085282</v>
      </c>
      <c r="H22" s="52">
        <f t="shared" si="4"/>
        <v>66.155756669039505</v>
      </c>
      <c r="I22" s="53">
        <f t="shared" si="5"/>
        <v>11.260814880107633</v>
      </c>
      <c r="J22" s="58">
        <v>0</v>
      </c>
      <c r="K22" s="81">
        <v>19.95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19.95</v>
      </c>
      <c r="R22" s="91">
        <v>19.43</v>
      </c>
      <c r="S22" s="84">
        <v>0</v>
      </c>
      <c r="T22" s="84">
        <v>0</v>
      </c>
      <c r="U22" s="84">
        <v>28.43</v>
      </c>
      <c r="V22" s="84">
        <v>0</v>
      </c>
      <c r="W22" s="84">
        <v>61.45</v>
      </c>
      <c r="X22" s="94">
        <f t="shared" si="10"/>
        <v>19.43</v>
      </c>
      <c r="Y22" s="95">
        <f t="shared" si="11"/>
        <v>89.88</v>
      </c>
      <c r="Z22" s="91">
        <v>15.1</v>
      </c>
      <c r="AA22" s="84">
        <v>0</v>
      </c>
      <c r="AB22" s="84">
        <v>79.58</v>
      </c>
      <c r="AC22" s="84">
        <v>0</v>
      </c>
      <c r="AD22" s="96">
        <f t="shared" si="12"/>
        <v>94.679999999999993</v>
      </c>
      <c r="AE22" s="52">
        <f t="shared" si="13"/>
        <v>0</v>
      </c>
      <c r="AF22" s="118">
        <v>0.2075181451612903</v>
      </c>
      <c r="AG22" s="117">
        <v>0.36174731182795694</v>
      </c>
      <c r="AH22" s="54">
        <f t="shared" si="6"/>
        <v>11.053296734946343</v>
      </c>
      <c r="AI22" s="63">
        <f t="shared" si="7"/>
        <v>5.5361944649022234</v>
      </c>
      <c r="AJ22" s="64">
        <v>194.23342845085281</v>
      </c>
      <c r="AK22" s="61">
        <v>19.307406637600099</v>
      </c>
      <c r="AL22" s="66">
        <v>85.585756669039498</v>
      </c>
      <c r="AM22" s="61">
        <v>172.8546515856697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95.27</v>
      </c>
      <c r="C23" s="51">
        <f t="shared" si="0"/>
        <v>20.793188351127199</v>
      </c>
      <c r="D23" s="52">
        <f t="shared" si="1"/>
        <v>88.326732541051285</v>
      </c>
      <c r="E23" s="59">
        <f t="shared" si="2"/>
        <v>-13.849920892178483</v>
      </c>
      <c r="F23" s="68">
        <v>202.24</v>
      </c>
      <c r="G23" s="52">
        <f t="shared" si="3"/>
        <v>132.57739847693261</v>
      </c>
      <c r="H23" s="52">
        <f t="shared" si="4"/>
        <v>57.552116809884154</v>
      </c>
      <c r="I23" s="53">
        <f t="shared" si="5"/>
        <v>12.110484713183185</v>
      </c>
      <c r="J23" s="58">
        <v>0</v>
      </c>
      <c r="K23" s="81">
        <v>19.95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19.95</v>
      </c>
      <c r="R23" s="91">
        <v>29.73</v>
      </c>
      <c r="S23" s="84">
        <v>0</v>
      </c>
      <c r="T23" s="84">
        <v>0</v>
      </c>
      <c r="U23" s="84">
        <v>28.52</v>
      </c>
      <c r="V23" s="84">
        <v>0</v>
      </c>
      <c r="W23" s="84">
        <v>61.54</v>
      </c>
      <c r="X23" s="94">
        <f t="shared" si="10"/>
        <v>29.73</v>
      </c>
      <c r="Y23" s="95">
        <f t="shared" si="11"/>
        <v>90.06</v>
      </c>
      <c r="Z23" s="91">
        <v>3.2</v>
      </c>
      <c r="AA23" s="84">
        <v>0</v>
      </c>
      <c r="AB23" s="84">
        <v>78.27</v>
      </c>
      <c r="AC23" s="84">
        <v>0</v>
      </c>
      <c r="AD23" s="96">
        <f t="shared" si="12"/>
        <v>81.47</v>
      </c>
      <c r="AE23" s="52">
        <f t="shared" si="13"/>
        <v>0</v>
      </c>
      <c r="AF23" s="118">
        <v>0.2075181451612903</v>
      </c>
      <c r="AG23" s="117">
        <v>0.36174731182795694</v>
      </c>
      <c r="AH23" s="54">
        <f t="shared" si="6"/>
        <v>11.902966568021895</v>
      </c>
      <c r="AI23" s="63">
        <f t="shared" si="7"/>
        <v>5.7383317959935596</v>
      </c>
      <c r="AJ23" s="64">
        <v>214.04739847693261</v>
      </c>
      <c r="AK23" s="61">
        <v>20.793188351127199</v>
      </c>
      <c r="AL23" s="66">
        <v>87.282116809884158</v>
      </c>
      <c r="AM23" s="61">
        <v>178.38673254105129</v>
      </c>
      <c r="AS23" s="121"/>
      <c r="BA23" s="42"/>
      <c r="BB23" s="42"/>
    </row>
    <row r="24" spans="1:54" ht="15.75" x14ac:dyDescent="0.25">
      <c r="A24" s="25">
        <v>16</v>
      </c>
      <c r="B24" s="69">
        <v>107.18</v>
      </c>
      <c r="C24" s="51">
        <f t="shared" si="0"/>
        <v>23.547569241618486</v>
      </c>
      <c r="D24" s="52">
        <f t="shared" si="1"/>
        <v>97.646413377399313</v>
      </c>
      <c r="E24" s="59">
        <f t="shared" si="2"/>
        <v>-14.013982619017776</v>
      </c>
      <c r="F24" s="68">
        <v>241.38</v>
      </c>
      <c r="G24" s="52">
        <f t="shared" si="3"/>
        <v>135.95130421239816</v>
      </c>
      <c r="H24" s="52">
        <f t="shared" si="4"/>
        <v>92.318821319014972</v>
      </c>
      <c r="I24" s="53">
        <f t="shared" si="5"/>
        <v>13.109874468586812</v>
      </c>
      <c r="J24" s="58">
        <v>0</v>
      </c>
      <c r="K24" s="81">
        <v>19.95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19.95</v>
      </c>
      <c r="R24" s="91">
        <v>16.09</v>
      </c>
      <c r="S24" s="84">
        <v>0</v>
      </c>
      <c r="T24" s="84">
        <v>0</v>
      </c>
      <c r="U24" s="84">
        <v>10</v>
      </c>
      <c r="V24" s="84">
        <v>0</v>
      </c>
      <c r="W24" s="84">
        <v>62.29</v>
      </c>
      <c r="X24" s="94">
        <f t="shared" si="10"/>
        <v>16.09</v>
      </c>
      <c r="Y24" s="95">
        <f t="shared" si="11"/>
        <v>72.289999999999992</v>
      </c>
      <c r="Z24" s="91">
        <v>2.5</v>
      </c>
      <c r="AA24" s="84">
        <v>0</v>
      </c>
      <c r="AB24" s="84">
        <v>79.77</v>
      </c>
      <c r="AC24" s="84">
        <v>0</v>
      </c>
      <c r="AD24" s="96">
        <f t="shared" si="12"/>
        <v>82.27</v>
      </c>
      <c r="AE24" s="52">
        <f t="shared" si="13"/>
        <v>0</v>
      </c>
      <c r="AF24" s="118">
        <v>0.2075181451612903</v>
      </c>
      <c r="AG24" s="117">
        <v>0.36174731182795694</v>
      </c>
      <c r="AH24" s="54">
        <f t="shared" si="6"/>
        <v>12.902356323425522</v>
      </c>
      <c r="AI24" s="63">
        <f t="shared" si="7"/>
        <v>5.5742700691542666</v>
      </c>
      <c r="AJ24" s="64">
        <v>218.22130421239814</v>
      </c>
      <c r="AK24" s="61">
        <v>23.547569241618486</v>
      </c>
      <c r="AL24" s="66">
        <v>108.40882131901498</v>
      </c>
      <c r="AM24" s="61">
        <v>169.9364133773993</v>
      </c>
      <c r="AS24" s="121"/>
      <c r="BA24" s="42"/>
      <c r="BB24" s="42"/>
    </row>
    <row r="25" spans="1:54" ht="15.75" x14ac:dyDescent="0.25">
      <c r="A25" s="25">
        <v>17</v>
      </c>
      <c r="B25" s="69">
        <v>119.78999999999999</v>
      </c>
      <c r="C25" s="51">
        <f t="shared" si="0"/>
        <v>23.351185007793518</v>
      </c>
      <c r="D25" s="52">
        <f t="shared" si="1"/>
        <v>90.546638827591465</v>
      </c>
      <c r="E25" s="59">
        <f t="shared" si="2"/>
        <v>5.8921761646150204</v>
      </c>
      <c r="F25" s="68">
        <v>222.72</v>
      </c>
      <c r="G25" s="52">
        <f t="shared" si="3"/>
        <v>132.58439114720309</v>
      </c>
      <c r="H25" s="52">
        <f t="shared" si="4"/>
        <v>77.435187120604354</v>
      </c>
      <c r="I25" s="53">
        <f t="shared" si="5"/>
        <v>12.700421732192517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19.28</v>
      </c>
      <c r="S25" s="84">
        <v>0</v>
      </c>
      <c r="T25" s="84">
        <v>0</v>
      </c>
      <c r="U25" s="84">
        <v>24.04</v>
      </c>
      <c r="V25" s="84">
        <v>0</v>
      </c>
      <c r="W25" s="84">
        <v>61.81</v>
      </c>
      <c r="X25" s="94">
        <f t="shared" si="10"/>
        <v>19.28</v>
      </c>
      <c r="Y25" s="95">
        <f t="shared" si="11"/>
        <v>85.85</v>
      </c>
      <c r="Z25" s="91">
        <v>1.8</v>
      </c>
      <c r="AA25" s="84">
        <v>0</v>
      </c>
      <c r="AB25" s="84">
        <v>79.489999999999995</v>
      </c>
      <c r="AC25" s="84">
        <v>0</v>
      </c>
      <c r="AD25" s="96">
        <f t="shared" si="12"/>
        <v>81.289999999999992</v>
      </c>
      <c r="AE25" s="52">
        <f t="shared" si="13"/>
        <v>0</v>
      </c>
      <c r="AF25" s="118">
        <v>0.43123454301075259</v>
      </c>
      <c r="AG25" s="117">
        <v>0.13803091397849462</v>
      </c>
      <c r="AH25" s="54">
        <f t="shared" si="6"/>
        <v>12.269187189181764</v>
      </c>
      <c r="AI25" s="63">
        <f t="shared" si="7"/>
        <v>5.754145250636526</v>
      </c>
      <c r="AJ25" s="64">
        <v>213.87439114720308</v>
      </c>
      <c r="AK25" s="61">
        <v>23.351185007793518</v>
      </c>
      <c r="AL25" s="66">
        <v>96.715187120604355</v>
      </c>
      <c r="AM25" s="61">
        <v>176.39663882759146</v>
      </c>
      <c r="AS25" s="121"/>
      <c r="BA25" s="42"/>
      <c r="BB25" s="42"/>
    </row>
    <row r="26" spans="1:54" ht="15.75" x14ac:dyDescent="0.25">
      <c r="A26" s="25">
        <v>18</v>
      </c>
      <c r="B26" s="69">
        <v>104.05000000000001</v>
      </c>
      <c r="C26" s="51">
        <f t="shared" si="0"/>
        <v>20.640207287915203</v>
      </c>
      <c r="D26" s="52">
        <f t="shared" si="1"/>
        <v>77.875170576565068</v>
      </c>
      <c r="E26" s="59">
        <f t="shared" si="2"/>
        <v>5.5346221355197232</v>
      </c>
      <c r="F26" s="68">
        <v>230.13</v>
      </c>
      <c r="G26" s="52">
        <f t="shared" si="3"/>
        <v>132.02003779627972</v>
      </c>
      <c r="H26" s="52">
        <f t="shared" si="4"/>
        <v>85.84310017187525</v>
      </c>
      <c r="I26" s="53">
        <f t="shared" si="5"/>
        <v>12.266862031845044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0.30000000000000004</v>
      </c>
      <c r="S26" s="84">
        <v>0</v>
      </c>
      <c r="T26" s="84">
        <v>0</v>
      </c>
      <c r="U26" s="84">
        <v>28.31</v>
      </c>
      <c r="V26" s="84">
        <v>0</v>
      </c>
      <c r="W26" s="84">
        <v>60.51</v>
      </c>
      <c r="X26" s="94">
        <f t="shared" si="10"/>
        <v>0.30000000000000004</v>
      </c>
      <c r="Y26" s="95">
        <f t="shared" si="11"/>
        <v>88.82</v>
      </c>
      <c r="Z26" s="91">
        <v>0</v>
      </c>
      <c r="AA26" s="84">
        <v>0</v>
      </c>
      <c r="AB26" s="84">
        <v>81.45</v>
      </c>
      <c r="AC26" s="84">
        <v>0</v>
      </c>
      <c r="AD26" s="96">
        <f t="shared" si="12"/>
        <v>81.45</v>
      </c>
      <c r="AE26" s="52">
        <f t="shared" si="13"/>
        <v>0</v>
      </c>
      <c r="AF26" s="118">
        <v>0.43123454301075259</v>
      </c>
      <c r="AG26" s="117">
        <v>0.13803091397849462</v>
      </c>
      <c r="AH26" s="54">
        <f t="shared" si="6"/>
        <v>11.835627488834291</v>
      </c>
      <c r="AI26" s="63">
        <f t="shared" si="7"/>
        <v>5.3965912215412288</v>
      </c>
      <c r="AJ26" s="64">
        <v>213.47003779627971</v>
      </c>
      <c r="AK26" s="61">
        <v>20.640207287915203</v>
      </c>
      <c r="AL26" s="128">
        <v>86.143100171875247</v>
      </c>
      <c r="AM26" s="61">
        <v>166.69517057656506</v>
      </c>
      <c r="AS26" s="121"/>
      <c r="BA26" s="42"/>
      <c r="BB26" s="42"/>
    </row>
    <row r="27" spans="1:54" ht="15.75" x14ac:dyDescent="0.25">
      <c r="A27" s="25">
        <v>19</v>
      </c>
      <c r="B27" s="69">
        <v>119.53</v>
      </c>
      <c r="C27" s="51">
        <f t="shared" si="0"/>
        <v>25.595771527366882</v>
      </c>
      <c r="D27" s="52">
        <f t="shared" si="1"/>
        <v>87.770736365912271</v>
      </c>
      <c r="E27" s="59">
        <f t="shared" si="2"/>
        <v>6.1634921067208355</v>
      </c>
      <c r="F27" s="68">
        <v>271.02999999999997</v>
      </c>
      <c r="G27" s="52">
        <f t="shared" si="3"/>
        <v>158.49609757557232</v>
      </c>
      <c r="H27" s="52">
        <f t="shared" si="4"/>
        <v>98.676808433299954</v>
      </c>
      <c r="I27" s="53">
        <f t="shared" si="5"/>
        <v>13.857093991127662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35</v>
      </c>
      <c r="V27" s="84">
        <v>0</v>
      </c>
      <c r="W27" s="84">
        <v>60.8</v>
      </c>
      <c r="X27" s="94">
        <f t="shared" si="10"/>
        <v>0</v>
      </c>
      <c r="Y27" s="95">
        <f t="shared" si="11"/>
        <v>95.8</v>
      </c>
      <c r="Z27" s="91">
        <v>0</v>
      </c>
      <c r="AA27" s="84">
        <v>0</v>
      </c>
      <c r="AB27" s="84">
        <v>82.7</v>
      </c>
      <c r="AC27" s="84">
        <v>0</v>
      </c>
      <c r="AD27" s="96">
        <f t="shared" si="12"/>
        <v>82.7</v>
      </c>
      <c r="AE27" s="52">
        <f t="shared" si="13"/>
        <v>0</v>
      </c>
      <c r="AF27" s="118">
        <v>0.43123454301075259</v>
      </c>
      <c r="AG27" s="117">
        <v>0.13803091397849462</v>
      </c>
      <c r="AH27" s="54">
        <f t="shared" si="6"/>
        <v>13.42585944811691</v>
      </c>
      <c r="AI27" s="63">
        <f t="shared" si="7"/>
        <v>6.0254611927423412</v>
      </c>
      <c r="AJ27" s="64">
        <v>241.19609757557234</v>
      </c>
      <c r="AK27" s="61">
        <v>25.595771527366882</v>
      </c>
      <c r="AL27" s="128">
        <v>98.676808433299954</v>
      </c>
      <c r="AM27" s="61">
        <v>183.57073636591227</v>
      </c>
      <c r="AS27" s="121"/>
      <c r="BA27" s="42"/>
      <c r="BB27" s="42"/>
    </row>
    <row r="28" spans="1:54" ht="15.75" x14ac:dyDescent="0.25">
      <c r="A28" s="25">
        <v>20</v>
      </c>
      <c r="B28" s="69">
        <v>112.19</v>
      </c>
      <c r="C28" s="51">
        <f t="shared" si="0"/>
        <v>25.381458420770937</v>
      </c>
      <c r="D28" s="52">
        <f t="shared" si="1"/>
        <v>80.862606248774284</v>
      </c>
      <c r="E28" s="59">
        <f t="shared" si="2"/>
        <v>5.9459353304547706</v>
      </c>
      <c r="F28" s="68">
        <v>271.33</v>
      </c>
      <c r="G28" s="52">
        <f t="shared" si="3"/>
        <v>160.0877010350614</v>
      </c>
      <c r="H28" s="52">
        <f t="shared" si="4"/>
        <v>97.436883017076738</v>
      </c>
      <c r="I28" s="53">
        <f t="shared" si="5"/>
        <v>13.805415947861881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34.67</v>
      </c>
      <c r="V28" s="84">
        <v>0</v>
      </c>
      <c r="W28" s="84">
        <v>60.7</v>
      </c>
      <c r="X28" s="94">
        <f t="shared" si="10"/>
        <v>0</v>
      </c>
      <c r="Y28" s="95">
        <f t="shared" si="11"/>
        <v>95.37</v>
      </c>
      <c r="Z28" s="91">
        <v>0</v>
      </c>
      <c r="AA28" s="84">
        <v>0</v>
      </c>
      <c r="AB28" s="84">
        <v>81.040000000000006</v>
      </c>
      <c r="AC28" s="84">
        <v>0</v>
      </c>
      <c r="AD28" s="96">
        <f t="shared" si="12"/>
        <v>81.040000000000006</v>
      </c>
      <c r="AE28" s="52">
        <f t="shared" si="13"/>
        <v>0</v>
      </c>
      <c r="AF28" s="118">
        <v>0.43123454301075259</v>
      </c>
      <c r="AG28" s="117">
        <v>0.13803091397849462</v>
      </c>
      <c r="AH28" s="54">
        <f t="shared" si="6"/>
        <v>13.374181404851129</v>
      </c>
      <c r="AI28" s="63">
        <f t="shared" si="7"/>
        <v>5.8079044164762763</v>
      </c>
      <c r="AJ28" s="64">
        <v>241.12770103506139</v>
      </c>
      <c r="AK28" s="61">
        <v>25.381458420770937</v>
      </c>
      <c r="AL28" s="128">
        <v>97.436883017076738</v>
      </c>
      <c r="AM28" s="61">
        <v>176.23260624877429</v>
      </c>
      <c r="AS28" s="121"/>
      <c r="BA28" s="42"/>
      <c r="BB28" s="42"/>
    </row>
    <row r="29" spans="1:54" ht="15.75" x14ac:dyDescent="0.25">
      <c r="A29" s="25">
        <v>21</v>
      </c>
      <c r="B29" s="69">
        <v>110.35</v>
      </c>
      <c r="C29" s="51">
        <f t="shared" si="0"/>
        <v>23.613553839651164</v>
      </c>
      <c r="D29" s="52">
        <f t="shared" si="1"/>
        <v>80.805910592524299</v>
      </c>
      <c r="E29" s="59">
        <f t="shared" si="2"/>
        <v>5.9305355678245322</v>
      </c>
      <c r="F29" s="68">
        <v>270.27</v>
      </c>
      <c r="G29" s="52">
        <f t="shared" si="3"/>
        <v>158.59855660779914</v>
      </c>
      <c r="H29" s="52">
        <f t="shared" si="4"/>
        <v>97.964443675777588</v>
      </c>
      <c r="I29" s="53">
        <f t="shared" si="5"/>
        <v>13.706999716423233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34.36</v>
      </c>
      <c r="V29" s="84">
        <v>0</v>
      </c>
      <c r="W29" s="84">
        <v>62.3</v>
      </c>
      <c r="X29" s="94">
        <f t="shared" si="10"/>
        <v>0</v>
      </c>
      <c r="Y29" s="95">
        <f t="shared" si="11"/>
        <v>96.66</v>
      </c>
      <c r="Z29" s="91">
        <v>0</v>
      </c>
      <c r="AA29" s="84">
        <v>0</v>
      </c>
      <c r="AB29" s="84">
        <v>79.510000000000005</v>
      </c>
      <c r="AC29" s="84">
        <v>0</v>
      </c>
      <c r="AD29" s="96">
        <f t="shared" si="12"/>
        <v>79.510000000000005</v>
      </c>
      <c r="AE29" s="52">
        <f t="shared" si="13"/>
        <v>0</v>
      </c>
      <c r="AF29" s="118">
        <v>0.43123454301075259</v>
      </c>
      <c r="AG29" s="117">
        <v>0.13803091397849462</v>
      </c>
      <c r="AH29" s="54">
        <f t="shared" si="6"/>
        <v>13.275765173412481</v>
      </c>
      <c r="AI29" s="63">
        <f t="shared" si="7"/>
        <v>5.7925046538460379</v>
      </c>
      <c r="AJ29" s="64">
        <v>238.10855660779916</v>
      </c>
      <c r="AK29" s="61">
        <v>23.613553839651164</v>
      </c>
      <c r="AL29" s="128">
        <v>97.964443675777588</v>
      </c>
      <c r="AM29" s="61">
        <v>177.4659105925243</v>
      </c>
      <c r="AO29" s="49"/>
      <c r="AP29" s="49"/>
      <c r="AQ29" s="49"/>
      <c r="AR29" s="42"/>
      <c r="AS29" s="133"/>
      <c r="BA29" s="42"/>
      <c r="BB29" s="42"/>
    </row>
    <row r="30" spans="1:54" ht="15.75" x14ac:dyDescent="0.25">
      <c r="A30" s="25">
        <v>22</v>
      </c>
      <c r="B30" s="69">
        <v>111.52000000000001</v>
      </c>
      <c r="C30" s="51">
        <f t="shared" si="0"/>
        <v>23.225110095241831</v>
      </c>
      <c r="D30" s="52">
        <f t="shared" si="1"/>
        <v>82.327954895967963</v>
      </c>
      <c r="E30" s="59">
        <f t="shared" si="2"/>
        <v>5.9669350087902133</v>
      </c>
      <c r="F30" s="68">
        <v>263.99</v>
      </c>
      <c r="G30" s="52">
        <f t="shared" si="3"/>
        <v>154.39591619327473</v>
      </c>
      <c r="H30" s="52">
        <f t="shared" si="4"/>
        <v>96.012859191992959</v>
      </c>
      <c r="I30" s="53">
        <f t="shared" si="5"/>
        <v>13.581224614732314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34.54</v>
      </c>
      <c r="V30" s="84">
        <v>0</v>
      </c>
      <c r="W30" s="84">
        <v>62.25</v>
      </c>
      <c r="X30" s="94">
        <f t="shared" si="10"/>
        <v>0</v>
      </c>
      <c r="Y30" s="95">
        <f t="shared" si="11"/>
        <v>96.789999999999992</v>
      </c>
      <c r="Z30" s="91">
        <v>0</v>
      </c>
      <c r="AA30" s="84">
        <v>0</v>
      </c>
      <c r="AB30" s="84">
        <v>82.48</v>
      </c>
      <c r="AC30" s="84">
        <v>0</v>
      </c>
      <c r="AD30" s="96">
        <f t="shared" si="12"/>
        <v>82.48</v>
      </c>
      <c r="AE30" s="52">
        <f t="shared" si="13"/>
        <v>0</v>
      </c>
      <c r="AF30" s="118">
        <v>0.43123454301075259</v>
      </c>
      <c r="AG30" s="117">
        <v>0.13803091397849462</v>
      </c>
      <c r="AH30" s="54">
        <f t="shared" si="6"/>
        <v>13.149990071721561</v>
      </c>
      <c r="AI30" s="63">
        <f t="shared" si="7"/>
        <v>5.828904094811719</v>
      </c>
      <c r="AJ30" s="64">
        <v>236.87591619327475</v>
      </c>
      <c r="AK30" s="61">
        <v>23.225110095241831</v>
      </c>
      <c r="AL30" s="128">
        <v>96.012859191992959</v>
      </c>
      <c r="AM30" s="61">
        <v>179.11795489596796</v>
      </c>
      <c r="AO30" s="49"/>
      <c r="AP30" s="49"/>
      <c r="AQ30" s="49"/>
      <c r="AR30" s="42"/>
      <c r="AS30" s="133"/>
      <c r="BA30" s="42"/>
      <c r="BB30" s="42"/>
    </row>
    <row r="31" spans="1:54" ht="15.75" x14ac:dyDescent="0.25">
      <c r="A31" s="25">
        <v>23</v>
      </c>
      <c r="B31" s="69">
        <v>109.25999999999999</v>
      </c>
      <c r="C31" s="51">
        <f t="shared" si="0"/>
        <v>22.000608882806688</v>
      </c>
      <c r="D31" s="52">
        <f t="shared" si="1"/>
        <v>81.520092492921421</v>
      </c>
      <c r="E31" s="59">
        <f t="shared" si="2"/>
        <v>5.7392986242718935</v>
      </c>
      <c r="F31" s="68">
        <v>252.35</v>
      </c>
      <c r="G31" s="52">
        <f t="shared" si="3"/>
        <v>145.90343702723473</v>
      </c>
      <c r="H31" s="52">
        <f t="shared" si="4"/>
        <v>93.432655046730886</v>
      </c>
      <c r="I31" s="53">
        <f t="shared" si="5"/>
        <v>13.013907926034328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28.36</v>
      </c>
      <c r="V31" s="84">
        <v>0</v>
      </c>
      <c r="W31" s="84">
        <v>62.56</v>
      </c>
      <c r="X31" s="94">
        <f t="shared" si="10"/>
        <v>0</v>
      </c>
      <c r="Y31" s="95">
        <f t="shared" si="11"/>
        <v>90.92</v>
      </c>
      <c r="Z31" s="91">
        <v>0</v>
      </c>
      <c r="AA31" s="84">
        <v>0</v>
      </c>
      <c r="AB31" s="84">
        <v>79.19</v>
      </c>
      <c r="AC31" s="84">
        <v>0</v>
      </c>
      <c r="AD31" s="96">
        <f t="shared" si="12"/>
        <v>79.19</v>
      </c>
      <c r="AE31" s="52">
        <f t="shared" si="13"/>
        <v>0</v>
      </c>
      <c r="AF31" s="118">
        <v>0.43123454301075259</v>
      </c>
      <c r="AG31" s="117">
        <v>0.13803091397849462</v>
      </c>
      <c r="AH31" s="54">
        <f t="shared" si="6"/>
        <v>12.582673383023575</v>
      </c>
      <c r="AI31" s="63">
        <f t="shared" si="7"/>
        <v>5.6012677102933992</v>
      </c>
      <c r="AJ31" s="64">
        <v>225.09343702723473</v>
      </c>
      <c r="AK31" s="61">
        <v>22.000608882806688</v>
      </c>
      <c r="AL31" s="128">
        <v>93.432655046730886</v>
      </c>
      <c r="AM31" s="61">
        <v>172.44009249292142</v>
      </c>
      <c r="AS31" s="121"/>
      <c r="BA31" s="42"/>
      <c r="BB31" s="42"/>
    </row>
    <row r="32" spans="1:54" ht="16.5" thickBot="1" x14ac:dyDescent="0.3">
      <c r="A32" s="26">
        <v>24</v>
      </c>
      <c r="B32" s="70">
        <v>106.64</v>
      </c>
      <c r="C32" s="55">
        <f t="shared" si="0"/>
        <v>19.610966713338254</v>
      </c>
      <c r="D32" s="52">
        <f t="shared" si="1"/>
        <v>81.360013486046256</v>
      </c>
      <c r="E32" s="59">
        <f t="shared" si="2"/>
        <v>5.6690198006154988</v>
      </c>
      <c r="F32" s="71">
        <v>244.26</v>
      </c>
      <c r="G32" s="56">
        <f t="shared" si="3"/>
        <v>139.0482145866718</v>
      </c>
      <c r="H32" s="52">
        <f t="shared" si="4"/>
        <v>92.421687702060694</v>
      </c>
      <c r="I32" s="53">
        <f t="shared" si="5"/>
        <v>12.790097711267428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28.33</v>
      </c>
      <c r="V32" s="84">
        <v>0</v>
      </c>
      <c r="W32" s="84">
        <v>62.7</v>
      </c>
      <c r="X32" s="94">
        <f t="shared" si="10"/>
        <v>0</v>
      </c>
      <c r="Y32" s="95">
        <f t="shared" si="11"/>
        <v>91.03</v>
      </c>
      <c r="Z32" s="92">
        <v>0</v>
      </c>
      <c r="AA32" s="93">
        <v>0</v>
      </c>
      <c r="AB32" s="93">
        <v>81.39</v>
      </c>
      <c r="AC32" s="93">
        <v>0</v>
      </c>
      <c r="AD32" s="96">
        <f t="shared" si="12"/>
        <v>81.39</v>
      </c>
      <c r="AE32" s="52">
        <f t="shared" si="13"/>
        <v>0</v>
      </c>
      <c r="AF32" s="118">
        <v>0.43123454301075259</v>
      </c>
      <c r="AG32" s="117">
        <v>0.13803091397849462</v>
      </c>
      <c r="AH32" s="54">
        <f t="shared" si="6"/>
        <v>12.358863168256676</v>
      </c>
      <c r="AI32" s="63">
        <f t="shared" si="7"/>
        <v>5.5309888866370045</v>
      </c>
      <c r="AJ32" s="65">
        <v>220.43821458667182</v>
      </c>
      <c r="AK32" s="62">
        <v>19.610966713338254</v>
      </c>
      <c r="AL32" s="129">
        <v>92.421687702060694</v>
      </c>
      <c r="AM32" s="62">
        <v>172.39001348604626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119.78999999999999</v>
      </c>
      <c r="C33" s="40">
        <f t="shared" ref="C33:AE33" si="14">MAX(C9:C32)</f>
        <v>38.070216806349222</v>
      </c>
      <c r="D33" s="40">
        <f t="shared" si="14"/>
        <v>97.646413377399313</v>
      </c>
      <c r="E33" s="40">
        <f t="shared" si="14"/>
        <v>6.1634921067208355</v>
      </c>
      <c r="F33" s="40">
        <f t="shared" si="14"/>
        <v>271.33</v>
      </c>
      <c r="G33" s="40">
        <f t="shared" si="14"/>
        <v>160.0877010350614</v>
      </c>
      <c r="H33" s="40">
        <f t="shared" si="14"/>
        <v>98.676808433299954</v>
      </c>
      <c r="I33" s="40">
        <f t="shared" si="14"/>
        <v>13.857093991127662</v>
      </c>
      <c r="J33" s="40">
        <f t="shared" si="14"/>
        <v>0</v>
      </c>
      <c r="K33" s="40">
        <f t="shared" si="14"/>
        <v>19.95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19.95</v>
      </c>
      <c r="R33" s="40">
        <f t="shared" si="14"/>
        <v>35.17</v>
      </c>
      <c r="S33" s="40">
        <f t="shared" si="14"/>
        <v>0</v>
      </c>
      <c r="T33" s="40">
        <f t="shared" si="14"/>
        <v>0</v>
      </c>
      <c r="U33" s="40">
        <f t="shared" si="14"/>
        <v>35</v>
      </c>
      <c r="V33" s="40">
        <f t="shared" si="14"/>
        <v>0</v>
      </c>
      <c r="W33" s="40">
        <f t="shared" si="14"/>
        <v>63.89</v>
      </c>
      <c r="X33" s="40">
        <f t="shared" si="14"/>
        <v>35.17</v>
      </c>
      <c r="Y33" s="40">
        <f t="shared" si="14"/>
        <v>96.789999999999992</v>
      </c>
      <c r="Z33" s="40"/>
      <c r="AA33" s="40"/>
      <c r="AB33" s="40"/>
      <c r="AC33" s="40"/>
      <c r="AD33" s="40">
        <f t="shared" si="14"/>
        <v>100.23</v>
      </c>
      <c r="AE33" s="40">
        <f t="shared" si="14"/>
        <v>0</v>
      </c>
      <c r="AF33" s="40">
        <f t="shared" ref="AF33:AM33" si="15">MAX(AF9:AF32)</f>
        <v>0.43123454301075259</v>
      </c>
      <c r="AG33" s="40">
        <f t="shared" si="15"/>
        <v>0.36174731182795694</v>
      </c>
      <c r="AH33" s="40">
        <f t="shared" si="15"/>
        <v>13.42585944811691</v>
      </c>
      <c r="AI33" s="40">
        <f t="shared" si="15"/>
        <v>6.0254611927423412</v>
      </c>
      <c r="AJ33" s="40">
        <f t="shared" si="15"/>
        <v>241.19609757557234</v>
      </c>
      <c r="AK33" s="40">
        <f t="shared" si="15"/>
        <v>38.070216806349222</v>
      </c>
      <c r="AL33" s="40">
        <f t="shared" si="15"/>
        <v>108.40882131901498</v>
      </c>
      <c r="AM33" s="130">
        <f t="shared" si="15"/>
        <v>183.57073636591227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92.369183673469422</v>
      </c>
      <c r="C34" s="41">
        <f t="shared" ref="C34:AE34" si="16">AVERAGE(C9:C33,C9:C32)</f>
        <v>25.861960954118075</v>
      </c>
      <c r="D34" s="41">
        <f t="shared" si="16"/>
        <v>74.190726626484832</v>
      </c>
      <c r="E34" s="41">
        <f t="shared" si="16"/>
        <v>-7.2326850848790656</v>
      </c>
      <c r="F34" s="41">
        <f t="shared" si="16"/>
        <v>211.95489795918365</v>
      </c>
      <c r="G34" s="41">
        <f t="shared" si="16"/>
        <v>123.75859921951813</v>
      </c>
      <c r="H34" s="41">
        <f t="shared" si="16"/>
        <v>76.227850410293456</v>
      </c>
      <c r="I34" s="41">
        <f t="shared" si="16"/>
        <v>11.994807583647344</v>
      </c>
      <c r="J34" s="41">
        <f t="shared" si="16"/>
        <v>0</v>
      </c>
      <c r="K34" s="41">
        <f t="shared" si="16"/>
        <v>13.423469387755105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13.423469387755105</v>
      </c>
      <c r="R34" s="41">
        <f t="shared" si="16"/>
        <v>12.000612244897958</v>
      </c>
      <c r="S34" s="41">
        <f t="shared" si="16"/>
        <v>0</v>
      </c>
      <c r="T34" s="41">
        <f t="shared" si="16"/>
        <v>0</v>
      </c>
      <c r="U34" s="41">
        <f t="shared" si="16"/>
        <v>29.14122448979591</v>
      </c>
      <c r="V34" s="41">
        <f t="shared" si="16"/>
        <v>0</v>
      </c>
      <c r="W34" s="41">
        <f t="shared" si="16"/>
        <v>62.220204081632644</v>
      </c>
      <c r="X34" s="41">
        <f t="shared" si="16"/>
        <v>12.000612244897958</v>
      </c>
      <c r="Y34" s="41">
        <f t="shared" si="16"/>
        <v>91.318571428571417</v>
      </c>
      <c r="Z34" s="41">
        <f>AVERAGE(Z9:Z33,Z9:Z32)</f>
        <v>3.9833333333333329</v>
      </c>
      <c r="AA34" s="41">
        <f>AVERAGE(AA9:AA33,AA9:AA32)</f>
        <v>0</v>
      </c>
      <c r="AB34" s="41">
        <f>AVERAGE(AB9:AB33,AB9:AB32)</f>
        <v>81.264166666666668</v>
      </c>
      <c r="AC34" s="41">
        <f t="shared" si="16"/>
        <v>0</v>
      </c>
      <c r="AD34" s="41">
        <f t="shared" si="16"/>
        <v>85.553265306122455</v>
      </c>
      <c r="AE34" s="41">
        <f t="shared" si="16"/>
        <v>0</v>
      </c>
      <c r="AF34" s="41">
        <f t="shared" ref="AF34:AM34" si="17">AVERAGE(AF9:AF33,AF9:AF32)</f>
        <v>0.28513403829273626</v>
      </c>
      <c r="AG34" s="41">
        <f t="shared" si="17"/>
        <v>0.28869705946894875</v>
      </c>
      <c r="AH34" s="41">
        <f t="shared" si="17"/>
        <v>11.709673545354601</v>
      </c>
      <c r="AI34" s="41">
        <f t="shared" si="17"/>
        <v>5.4995100270366679</v>
      </c>
      <c r="AJ34" s="41">
        <f t="shared" si="17"/>
        <v>208.9216277203449</v>
      </c>
      <c r="AK34" s="41">
        <f t="shared" si="17"/>
        <v>25.861960954118075</v>
      </c>
      <c r="AL34" s="41">
        <f t="shared" si="17"/>
        <v>87.709320061022339</v>
      </c>
      <c r="AM34" s="131">
        <f t="shared" si="17"/>
        <v>165.2875495446178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1" t="s">
        <v>15</v>
      </c>
      <c r="B36" s="212"/>
      <c r="C36" s="212"/>
      <c r="D36" s="212"/>
      <c r="E36" s="212"/>
      <c r="F36" s="213"/>
      <c r="G36" s="114"/>
      <c r="H36" s="202" t="s">
        <v>95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W36" s="202" t="s">
        <v>96</v>
      </c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4"/>
      <c r="AL36" s="202" t="s">
        <v>97</v>
      </c>
      <c r="AM36" s="203"/>
      <c r="AN36" s="203"/>
      <c r="AO36" s="203"/>
      <c r="AP36" s="203"/>
      <c r="AQ36" s="203"/>
      <c r="AR36" s="203"/>
      <c r="AS36" s="204"/>
    </row>
    <row r="37" spans="1:45" ht="23.25" customHeight="1" x14ac:dyDescent="0.25">
      <c r="A37" s="200" t="s">
        <v>94</v>
      </c>
      <c r="B37" s="201"/>
      <c r="C37" s="201"/>
      <c r="D37" s="200" t="s">
        <v>101</v>
      </c>
      <c r="E37" s="201"/>
      <c r="F37" s="205"/>
      <c r="G37" s="115"/>
      <c r="H37" s="197" t="s">
        <v>19</v>
      </c>
      <c r="I37" s="198"/>
      <c r="J37" s="198"/>
      <c r="K37" s="198"/>
      <c r="L37" s="199"/>
      <c r="M37" s="214" t="s">
        <v>17</v>
      </c>
      <c r="N37" s="198"/>
      <c r="O37" s="198"/>
      <c r="P37" s="198"/>
      <c r="Q37" s="199"/>
      <c r="R37" s="214" t="s">
        <v>18</v>
      </c>
      <c r="S37" s="198"/>
      <c r="T37" s="198"/>
      <c r="U37" s="198"/>
      <c r="V37" s="215"/>
      <c r="W37" s="197" t="s">
        <v>98</v>
      </c>
      <c r="X37" s="198"/>
      <c r="Y37" s="198"/>
      <c r="Z37" s="198"/>
      <c r="AA37" s="199"/>
      <c r="AB37" s="214" t="s">
        <v>16</v>
      </c>
      <c r="AC37" s="198"/>
      <c r="AD37" s="198"/>
      <c r="AE37" s="198"/>
      <c r="AF37" s="199"/>
      <c r="AG37" s="214" t="s">
        <v>74</v>
      </c>
      <c r="AH37" s="198"/>
      <c r="AI37" s="198"/>
      <c r="AJ37" s="198"/>
      <c r="AK37" s="215"/>
      <c r="AL37" s="197" t="s">
        <v>93</v>
      </c>
      <c r="AM37" s="198"/>
      <c r="AN37" s="198"/>
      <c r="AO37" s="199"/>
      <c r="AP37" s="214" t="s">
        <v>99</v>
      </c>
      <c r="AQ37" s="198"/>
      <c r="AR37" s="198"/>
      <c r="AS37" s="21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5">
        <v>321</v>
      </c>
      <c r="K38" s="134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5">
        <v>276.23</v>
      </c>
      <c r="Z38" s="134"/>
      <c r="AA38" s="8" t="s">
        <v>21</v>
      </c>
      <c r="AB38" s="5" t="s">
        <v>23</v>
      </c>
      <c r="AC38" s="30"/>
      <c r="AD38" s="135">
        <v>727.6</v>
      </c>
      <c r="AE38" s="134"/>
      <c r="AF38" s="7" t="s">
        <v>21</v>
      </c>
      <c r="AG38" s="5" t="s">
        <v>24</v>
      </c>
      <c r="AH38" s="6"/>
      <c r="AI38" s="135">
        <v>1505.2139999999999</v>
      </c>
      <c r="AJ38" s="134"/>
      <c r="AK38" s="100" t="s">
        <v>21</v>
      </c>
      <c r="AL38" s="99" t="s">
        <v>24</v>
      </c>
      <c r="AM38" s="134">
        <v>100.35</v>
      </c>
      <c r="AN38" s="136"/>
      <c r="AO38" s="8" t="s">
        <v>21</v>
      </c>
      <c r="AP38" s="5" t="s">
        <v>24</v>
      </c>
      <c r="AQ38" s="134">
        <v>1905.5</v>
      </c>
      <c r="AR38" s="134"/>
      <c r="AS38" s="110" t="s">
        <v>21</v>
      </c>
    </row>
    <row r="39" spans="1:45" ht="15.75" thickBot="1" x14ac:dyDescent="0.3">
      <c r="A39" s="9" t="s">
        <v>22</v>
      </c>
      <c r="B39" s="10">
        <v>5051.87</v>
      </c>
      <c r="C39" s="11" t="s">
        <v>21</v>
      </c>
      <c r="D39" s="9" t="s">
        <v>71</v>
      </c>
      <c r="E39" s="10">
        <v>2223</v>
      </c>
      <c r="F39" s="12" t="s">
        <v>21</v>
      </c>
      <c r="G39" s="98"/>
      <c r="H39" s="101" t="s">
        <v>25</v>
      </c>
      <c r="I39" s="102"/>
      <c r="J39" s="103">
        <v>19.95</v>
      </c>
      <c r="K39" s="104" t="s">
        <v>62</v>
      </c>
      <c r="L39" s="105">
        <v>0.29166666666666669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35.17</v>
      </c>
      <c r="Z39" s="102" t="s">
        <v>62</v>
      </c>
      <c r="AA39" s="108">
        <v>0.45833333333333331</v>
      </c>
      <c r="AB39" s="106" t="s">
        <v>25</v>
      </c>
      <c r="AC39" s="109"/>
      <c r="AD39" s="103">
        <v>42.63</v>
      </c>
      <c r="AE39" s="104" t="s">
        <v>72</v>
      </c>
      <c r="AF39" s="108">
        <v>0.80347222222222225</v>
      </c>
      <c r="AG39" s="106" t="s">
        <v>25</v>
      </c>
      <c r="AH39" s="102"/>
      <c r="AI39" s="103">
        <v>63.89</v>
      </c>
      <c r="AJ39" s="102" t="s">
        <v>77</v>
      </c>
      <c r="AK39" s="107">
        <v>0.20833333333333334</v>
      </c>
      <c r="AL39" s="101" t="s">
        <v>25</v>
      </c>
      <c r="AM39" s="102">
        <v>19</v>
      </c>
      <c r="AN39" s="103" t="s">
        <v>77</v>
      </c>
      <c r="AO39" s="111">
        <v>0.41666666666666669</v>
      </c>
      <c r="AP39" s="106" t="s">
        <v>25</v>
      </c>
      <c r="AQ39" s="102">
        <v>85.03</v>
      </c>
      <c r="AR39" s="104" t="s">
        <v>72</v>
      </c>
      <c r="AS39" s="107">
        <v>0.33333333333333331</v>
      </c>
    </row>
    <row r="40" spans="1:45" ht="16.5" thickTop="1" thickBot="1" x14ac:dyDescent="0.3">
      <c r="AK40">
        <v>14.250000000001</v>
      </c>
      <c r="AM40" s="132"/>
    </row>
    <row r="41" spans="1:45" ht="24" customHeight="1" thickTop="1" thickBot="1" x14ac:dyDescent="0.3">
      <c r="A41" s="183" t="s">
        <v>26</v>
      </c>
      <c r="B41" s="183"/>
      <c r="C41" s="183"/>
      <c r="D41" s="184"/>
      <c r="E41" s="185" t="s">
        <v>27</v>
      </c>
      <c r="F41" s="186"/>
      <c r="G41" s="187"/>
    </row>
    <row r="42" spans="1:45" ht="25.5" customHeight="1" thickTop="1" thickBot="1" x14ac:dyDescent="0.3">
      <c r="A42" s="188" t="s">
        <v>28</v>
      </c>
      <c r="B42" s="189"/>
      <c r="C42" s="189"/>
      <c r="D42" s="190"/>
      <c r="E42" s="43">
        <v>569.05999999999995</v>
      </c>
      <c r="F42" s="44" t="s">
        <v>69</v>
      </c>
      <c r="G42" s="47">
        <v>0.79166666666666663</v>
      </c>
    </row>
    <row r="43" spans="1:45" ht="32.25" customHeight="1" thickBot="1" x14ac:dyDescent="0.3">
      <c r="A43" s="191" t="s">
        <v>70</v>
      </c>
      <c r="B43" s="192"/>
      <c r="C43" s="192"/>
      <c r="D43" s="193"/>
      <c r="E43" s="77" t="s">
        <v>75</v>
      </c>
      <c r="F43" s="78"/>
      <c r="G43" s="79">
        <v>95.8</v>
      </c>
    </row>
    <row r="44" spans="1:45" ht="32.25" customHeight="1" thickBot="1" x14ac:dyDescent="0.3">
      <c r="A44" s="191" t="s">
        <v>29</v>
      </c>
      <c r="B44" s="192"/>
      <c r="C44" s="192"/>
      <c r="D44" s="193"/>
      <c r="E44" s="77" t="s">
        <v>76</v>
      </c>
      <c r="F44" s="78"/>
      <c r="G44" s="79">
        <v>82.7</v>
      </c>
    </row>
    <row r="45" spans="1:45" ht="29.25" customHeight="1" thickBot="1" x14ac:dyDescent="0.3">
      <c r="A45" s="194" t="s">
        <v>30</v>
      </c>
      <c r="B45" s="195"/>
      <c r="C45" s="195"/>
      <c r="D45" s="196"/>
      <c r="E45" s="45">
        <v>291.68</v>
      </c>
      <c r="F45" s="83" t="s">
        <v>72</v>
      </c>
      <c r="G45" s="48">
        <v>0.79166666666666663</v>
      </c>
    </row>
    <row r="46" spans="1:45" ht="34.5" customHeight="1" thickBot="1" x14ac:dyDescent="0.3">
      <c r="A46" s="178" t="s">
        <v>31</v>
      </c>
      <c r="B46" s="179"/>
      <c r="C46" s="179"/>
      <c r="D46" s="180"/>
      <c r="E46" s="46">
        <v>277.38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1"/>
      <c r="AN80" s="141"/>
      <c r="AO80" s="141"/>
    </row>
    <row r="81" spans="39:41" x14ac:dyDescent="0.25">
      <c r="AM81" s="141"/>
      <c r="AN81" s="141"/>
      <c r="AO81" s="141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 MAR 23 </vt:lpstr>
      <vt:lpstr>'15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2023-03-16T05:44:29Z</dcterms:modified>
</cp:coreProperties>
</file>