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372C7A76-B742-4DBC-93A9-8F366857C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 AVR 23 " sheetId="3" r:id="rId1"/>
  </sheets>
  <definedNames>
    <definedName name="_xlnm.Print_Area" localSheetId="0">'04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Y14" i="3"/>
  <c r="D14" i="3" s="1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AH9" i="3" s="1"/>
  <c r="I9" i="3" s="1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Q14" i="3"/>
  <c r="Q13" i="3"/>
  <c r="Q12" i="3"/>
  <c r="Q11" i="3"/>
  <c r="Q10" i="3"/>
  <c r="Q9" i="3"/>
  <c r="C13" i="3" l="1"/>
  <c r="AI13" i="3"/>
  <c r="E13" i="3" s="1"/>
  <c r="C9" i="3"/>
  <c r="AI9" i="3"/>
  <c r="E9" i="3" s="1"/>
  <c r="C14" i="3"/>
  <c r="AI14" i="3"/>
  <c r="E14" i="3" s="1"/>
  <c r="C12" i="3"/>
  <c r="AI12" i="3"/>
  <c r="E12" i="3" s="1"/>
  <c r="C10" i="3"/>
  <c r="AI10" i="3"/>
  <c r="E10" i="3" s="1"/>
  <c r="C11" i="3"/>
  <c r="AI11" i="3"/>
  <c r="E11" i="3" s="1"/>
  <c r="AH10" i="3"/>
  <c r="I10" i="3" s="1"/>
  <c r="AH11" i="3"/>
  <c r="I11" i="3" s="1"/>
  <c r="AH13" i="3"/>
  <c r="I13" i="3" s="1"/>
  <c r="AH12" i="3"/>
  <c r="I12" i="3" s="1"/>
  <c r="X33" i="3"/>
  <c r="X34" i="3" s="1"/>
  <c r="D9" i="3"/>
  <c r="Y33" i="3"/>
  <c r="Y34" i="3" s="1"/>
  <c r="H9" i="3"/>
  <c r="AE33" i="3"/>
  <c r="AE34" i="3" s="1"/>
  <c r="AD33" i="3"/>
  <c r="AD34" i="3" s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Q32" i="3" l="1"/>
  <c r="Q31" i="3"/>
  <c r="Q30" i="3"/>
  <c r="Q29" i="3"/>
  <c r="Q28" i="3"/>
  <c r="Q27" i="3"/>
  <c r="Q26" i="3"/>
  <c r="Q25" i="3"/>
  <c r="Q24" i="3"/>
  <c r="Q23" i="3"/>
  <c r="Q22" i="3"/>
  <c r="Q21" i="3"/>
  <c r="AL33" i="3"/>
  <c r="AL34" i="3" s="1"/>
  <c r="H15" i="3"/>
  <c r="H33" i="3" s="1"/>
  <c r="H34" i="3" s="1"/>
  <c r="Q20" i="3"/>
  <c r="Q19" i="3"/>
  <c r="Q18" i="3"/>
  <c r="Q17" i="3"/>
  <c r="Q16" i="3"/>
  <c r="Q15" i="3" l="1"/>
  <c r="Q33" i="3" s="1"/>
  <c r="Q34" i="3" s="1"/>
  <c r="K33" i="3"/>
  <c r="K34" i="3" s="1"/>
  <c r="AH26" i="3" l="1"/>
  <c r="I26" i="3" s="1"/>
  <c r="G26" i="3"/>
  <c r="G30" i="3"/>
  <c r="AH30" i="3"/>
  <c r="I30" i="3" s="1"/>
  <c r="G28" i="3"/>
  <c r="AH28" i="3"/>
  <c r="I28" i="3" s="1"/>
  <c r="G32" i="3"/>
  <c r="AH32" i="3"/>
  <c r="I32" i="3" s="1"/>
  <c r="AH27" i="3"/>
  <c r="I27" i="3" s="1"/>
  <c r="G27" i="3"/>
  <c r="G29" i="3"/>
  <c r="AH29" i="3"/>
  <c r="I29" i="3" s="1"/>
  <c r="G31" i="3"/>
  <c r="AH31" i="3"/>
  <c r="I31" i="3" s="1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14" i="3"/>
  <c r="AH14" i="3"/>
  <c r="I14" i="3" s="1"/>
  <c r="G21" i="3"/>
  <c r="AH21" i="3"/>
  <c r="I21" i="3" s="1"/>
  <c r="AH20" i="3"/>
  <c r="I20" i="3" s="1"/>
  <c r="G20" i="3"/>
  <c r="G19" i="3"/>
  <c r="AH19" i="3"/>
  <c r="I19" i="3" s="1"/>
  <c r="AH18" i="3"/>
  <c r="I18" i="3" s="1"/>
  <c r="G18" i="3"/>
  <c r="G17" i="3"/>
  <c r="AH17" i="3"/>
  <c r="I17" i="3" s="1"/>
  <c r="G16" i="3"/>
  <c r="AH16" i="3"/>
  <c r="I16" i="3" s="1"/>
  <c r="AJ33" i="3"/>
  <c r="AJ34" i="3" s="1"/>
  <c r="G15" i="3"/>
  <c r="AH15" i="3"/>
  <c r="G33" i="3" l="1"/>
  <c r="G34" i="3" s="1"/>
  <c r="I15" i="3"/>
  <c r="I33" i="3" s="1"/>
  <c r="I34" i="3" s="1"/>
  <c r="AH33" i="3"/>
  <c r="AH34" i="3" s="1"/>
  <c r="B33" i="3" l="1"/>
  <c r="B34" i="3" s="1"/>
  <c r="D25" i="3"/>
  <c r="D29" i="3"/>
  <c r="D32" i="3" l="1"/>
  <c r="D26" i="3"/>
  <c r="D28" i="3"/>
  <c r="D31" i="3"/>
  <c r="D23" i="3"/>
  <c r="D30" i="3"/>
  <c r="D22" i="3"/>
  <c r="D24" i="3"/>
  <c r="D27" i="3"/>
  <c r="D21" i="3"/>
  <c r="D17" i="3"/>
  <c r="C32" i="3" l="1"/>
  <c r="C23" i="3"/>
  <c r="C28" i="3"/>
  <c r="C30" i="3"/>
  <c r="C22" i="3"/>
  <c r="AI23" i="3"/>
  <c r="E23" i="3" s="1"/>
  <c r="C20" i="3"/>
  <c r="D20" i="3"/>
  <c r="D19" i="3"/>
  <c r="C19" i="3"/>
  <c r="C18" i="3"/>
  <c r="D18" i="3"/>
  <c r="C16" i="3"/>
  <c r="D16" i="3"/>
  <c r="AI15" i="3"/>
  <c r="AM33" i="3"/>
  <c r="AM34" i="3" s="1"/>
  <c r="D15" i="3"/>
  <c r="AI22" i="3" l="1"/>
  <c r="E22" i="3" s="1"/>
  <c r="AI16" i="3"/>
  <c r="E16" i="3" s="1"/>
  <c r="AI32" i="3"/>
  <c r="E32" i="3" s="1"/>
  <c r="AI28" i="3"/>
  <c r="E28" i="3" s="1"/>
  <c r="AI30" i="3"/>
  <c r="E30" i="3" s="1"/>
  <c r="C31" i="3"/>
  <c r="AI31" i="3"/>
  <c r="E31" i="3" s="1"/>
  <c r="C25" i="3"/>
  <c r="AI25" i="3"/>
  <c r="E25" i="3" s="1"/>
  <c r="C26" i="3"/>
  <c r="AI26" i="3"/>
  <c r="E26" i="3" s="1"/>
  <c r="C29" i="3"/>
  <c r="AI29" i="3"/>
  <c r="E29" i="3" s="1"/>
  <c r="C27" i="3"/>
  <c r="AI27" i="3"/>
  <c r="E27" i="3" s="1"/>
  <c r="C24" i="3"/>
  <c r="AI24" i="3"/>
  <c r="E24" i="3" s="1"/>
  <c r="C21" i="3"/>
  <c r="AI21" i="3"/>
  <c r="E21" i="3" s="1"/>
  <c r="AI18" i="3"/>
  <c r="E18" i="3" s="1"/>
  <c r="AI20" i="3"/>
  <c r="E20" i="3" s="1"/>
  <c r="D33" i="3"/>
  <c r="D34" i="3" s="1"/>
  <c r="AI19" i="3"/>
  <c r="E19" i="3" s="1"/>
  <c r="C17" i="3"/>
  <c r="AI17" i="3"/>
  <c r="E17" i="3" s="1"/>
  <c r="E15" i="3"/>
  <c r="AK33" i="3"/>
  <c r="AK34" i="3" s="1"/>
  <c r="C15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<sst xmlns="http://schemas.openxmlformats.org/spreadsheetml/2006/main" count="141" uniqueCount="109">
  <si>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</si>
  <si>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</si>
  <si>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</si>
  <si>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</si>
  <si>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</si>
  <si>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</si>
  <si>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</si>
  <si>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</si>
  <si>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</si>
  <si>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</si>
  <si>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</si>
  <si>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</si>
  <si>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</si>
  <si>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</si>
  <si>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</si>
  <si>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</si>
  <si>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</si>
  <si>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</si>
  <si>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</si>
  <si>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</si>
  <si>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</si>
  <si>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</si>
  <si>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</si>
  <si>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</si>
  <si>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</si>
  <si>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</si>
  <si>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</si>
  <si>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</si>
  <si>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</si>
  <si>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</si>
  <si>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</si>
  <si>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</si>
  <si>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</si>
  <si>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</si>
  <si>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</si>
  <si>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</si>
  <si>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</si>
  <si>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</si>
  <si>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</si>
  <si>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</si>
  <si>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</si>
  <si>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</si>
  <si>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</si>
  <si>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</si>
  <si>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</si>
  <si>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</si>
  <si>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</si>
  <si>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</si>
  <si>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</si>
  <si>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</si>
  <si>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</si>
  <si>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</si>
  <si>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</si>
  <si>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</si>
  <si>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</si>
  <si>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</si>
  <si>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</si>
  <si>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</si>
  <si>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</si>
  <si>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</si>
  <si>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</si>
  <si>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</si>
  <si>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</si>
  <si>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</si>
  <si>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</si>
  <si>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</si>
  <si>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</si>
  <si>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</si>
  <si>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</si>
  <si>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</si>
  <si>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</si>
  <si>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</si>
  <si>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</si>
  <si>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</si>
  <si>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</si>
  <si>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</si>
  <si>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</si>
  <si>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</si>
  <si>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</si>
  <si>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</si>
  <si>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</si>
  <si>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</si>
  <si>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</si>
  <si>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</si>
  <si>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</si>
  <si>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</si>
  <si>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</si>
  <si>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</si>
  <si>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</si>
  <si>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</si>
  <si>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</si>
  <si>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</si>
  <si>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</si>
  <si>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</si>
  <si>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</si>
  <si>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</si>
  <si>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</si>
  <si>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</si>
  <si>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</si>
  <si>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</si>
  <si>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</si>
  <si>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</si>
  <si>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</si>
  <si>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</si>
  <si>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</si>
  <si>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</si>
  <si>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TETE</t>
  </si>
  <si>
    <t>BOKO et DOSSA</t>
  </si>
  <si>
    <t>DOSSAet tagba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</si>
</sst>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0" fontId="24" fillId="0" borderId="20" xfId="0" applyFont="1" applyBorder="1" applyAlignment="1" applyProtection="1">
      <alignment horizontal="center" vertical="center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'04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'!$B$9:$B$32</c:f>
              <c:numCache>
                <c:formatCode>General</c:formatCode>
                <c:ptCount val="24"/>
                <c:pt idx="0">
                  <c:v>84.81</c:v>
                </c:pt>
                <c:pt idx="1">
                  <c:v>84.11</c:v>
                </c:pt>
                <c:pt idx="2">
                  <c:v>71.97999999999999</c:v>
                </c:pt>
                <c:pt idx="3">
                  <c:v>73.13</c:v>
                </c:pt>
                <c:pt idx="4">
                  <c:v>57.959999999999994</c:v>
                </c:pt>
                <c:pt idx="5">
                  <c:v>43.62</c:v>
                </c:pt>
                <c:pt idx="6">
                  <c:v>36.21</c:v>
                </c:pt>
                <c:pt idx="7">
                  <c:v>33.150000000000006</c:v>
                </c:pt>
                <c:pt idx="8">
                  <c:v>74.16</c:v>
                </c:pt>
                <c:pt idx="9">
                  <c:v>87.22</c:v>
                </c:pt>
                <c:pt idx="10">
                  <c:v>93.080000000000013</c:v>
                </c:pt>
                <c:pt idx="11">
                  <c:v>98.63</c:v>
                </c:pt>
                <c:pt idx="12">
                  <c:v>81.63</c:v>
                </c:pt>
                <c:pt idx="13">
                  <c:v>78.680000000000007</c:v>
                </c:pt>
                <c:pt idx="14">
                  <c:v>81.7</c:v>
                </c:pt>
                <c:pt idx="15">
                  <c:v>74.740000000000009</c:v>
                </c:pt>
                <c:pt idx="16">
                  <c:v>70.699999999999989</c:v>
                </c:pt>
                <c:pt idx="17">
                  <c:v>77.510000000000005</c:v>
                </c:pt>
                <c:pt idx="18">
                  <c:v>99.18</c:v>
                </c:pt>
                <c:pt idx="19">
                  <c:v>98.34</c:v>
                </c:pt>
                <c:pt idx="20">
                  <c:v>105.38</c:v>
                </c:pt>
                <c:pt idx="21">
                  <c:v>108.33</c:v>
                </c:pt>
                <c:pt idx="22">
                  <c:v>103.56</c:v>
                </c:pt>
                <c:pt idx="23">
                  <c:v>88.13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'04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'!$C$9:$C$32</c:f>
              <c:numCache>
                <c:formatCode>General</c:formatCode>
                <c:ptCount val="24"/>
                <c:pt idx="0">
                  <c:v>21.754063536978734</c:v>
                </c:pt>
                <c:pt idx="1">
                  <c:v>21.006228459371311</c:v>
                </c:pt>
                <c:pt idx="2">
                  <c:v>20.975969132871509</c:v>
                </c:pt>
                <c:pt idx="3">
                  <c:v>20.84988079575464</c:v>
                </c:pt>
                <c:pt idx="4">
                  <c:v>21.51870432943516</c:v>
                </c:pt>
                <c:pt idx="5">
                  <c:v>20.787574835189929</c:v>
                </c:pt>
                <c:pt idx="6">
                  <c:v>16.131751814658678</c:v>
                </c:pt>
                <c:pt idx="7">
                  <c:v>9.847117158157582</c:v>
                </c:pt>
                <c:pt idx="8">
                  <c:v>14.952100783273869</c:v>
                </c:pt>
                <c:pt idx="9">
                  <c:v>22.247477045362988</c:v>
                </c:pt>
                <c:pt idx="10">
                  <c:v>20.842556828475765</c:v>
                </c:pt>
                <c:pt idx="11">
                  <c:v>20.937206352345683</c:v>
                </c:pt>
                <c:pt idx="12">
                  <c:v>22.093101573237622</c:v>
                </c:pt>
                <c:pt idx="13">
                  <c:v>19.628965986910227</c:v>
                </c:pt>
                <c:pt idx="14">
                  <c:v>24.588190607305002</c:v>
                </c:pt>
                <c:pt idx="15">
                  <c:v>23.811466449647924</c:v>
                </c:pt>
                <c:pt idx="16">
                  <c:v>21.773623875700764</c:v>
                </c:pt>
                <c:pt idx="17">
                  <c:v>25.064746315233862</c:v>
                </c:pt>
                <c:pt idx="18">
                  <c:v>26.873800671118758</c:v>
                </c:pt>
                <c:pt idx="19">
                  <c:v>27.747815611890378</c:v>
                </c:pt>
                <c:pt idx="20">
                  <c:v>25.941123954726823</c:v>
                </c:pt>
                <c:pt idx="21">
                  <c:v>25.056876709958992</c:v>
                </c:pt>
                <c:pt idx="22">
                  <c:v>22.686653099862077</c:v>
                </c:pt>
                <c:pt idx="23">
                  <c:v>23.512013493010087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'04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'!$D$9:$D$32</c:f>
              <c:numCache>
                <c:formatCode>0.00</c:formatCode>
                <c:ptCount val="24"/>
                <c:pt idx="0">
                  <c:v>57.975819200054431</c:v>
                </c:pt>
                <c:pt idx="1">
                  <c:v>58.034294003545369</c:v>
                </c:pt>
                <c:pt idx="2">
                  <c:v>46.222105444577011</c:v>
                </c:pt>
                <c:pt idx="3">
                  <c:v>47.460114881727151</c:v>
                </c:pt>
                <c:pt idx="4">
                  <c:v>53.082560816383392</c:v>
                </c:pt>
                <c:pt idx="5">
                  <c:v>41.789498739707568</c:v>
                </c:pt>
                <c:pt idx="6">
                  <c:v>39.546036158100065</c:v>
                </c:pt>
                <c:pt idx="7">
                  <c:v>32.907809633283449</c:v>
                </c:pt>
                <c:pt idx="8">
                  <c:v>54.138687598939498</c:v>
                </c:pt>
                <c:pt idx="9">
                  <c:v>59.57241370766809</c:v>
                </c:pt>
                <c:pt idx="10">
                  <c:v>66.694558355468871</c:v>
                </c:pt>
                <c:pt idx="11">
                  <c:v>72.398785321216351</c:v>
                </c:pt>
                <c:pt idx="12">
                  <c:v>78.015883192671367</c:v>
                </c:pt>
                <c:pt idx="13">
                  <c:v>77.613164371763276</c:v>
                </c:pt>
                <c:pt idx="14">
                  <c:v>75.338555115047967</c:v>
                </c:pt>
                <c:pt idx="15">
                  <c:v>68.135066743114876</c:v>
                </c:pt>
                <c:pt idx="16">
                  <c:v>66.244611121911504</c:v>
                </c:pt>
                <c:pt idx="17">
                  <c:v>47.580170641517682</c:v>
                </c:pt>
                <c:pt idx="18">
                  <c:v>66.834091400679426</c:v>
                </c:pt>
                <c:pt idx="19">
                  <c:v>65.141075994839682</c:v>
                </c:pt>
                <c:pt idx="20">
                  <c:v>74.042926412684125</c:v>
                </c:pt>
                <c:pt idx="21">
                  <c:v>77.989171059109793</c:v>
                </c:pt>
                <c:pt idx="22">
                  <c:v>75.723511404476795</c:v>
                </c:pt>
                <c:pt idx="23">
                  <c:v>59.502590144527247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'04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'!$E$9:$E$32</c:f>
              <c:numCache>
                <c:formatCode>0.00</c:formatCode>
                <c:ptCount val="24"/>
                <c:pt idx="0">
                  <c:v>5.080117262966847</c:v>
                </c:pt>
                <c:pt idx="1">
                  <c:v>5.0694775370833538</c:v>
                </c:pt>
                <c:pt idx="2">
                  <c:v>4.7819254225514767</c:v>
                </c:pt>
                <c:pt idx="3">
                  <c:v>4.8200043225182112</c:v>
                </c:pt>
                <c:pt idx="4">
                  <c:v>-16.641265145818576</c:v>
                </c:pt>
                <c:pt idx="5">
                  <c:v>-18.95707357489751</c:v>
                </c:pt>
                <c:pt idx="6">
                  <c:v>-19.46778797275876</c:v>
                </c:pt>
                <c:pt idx="7">
                  <c:v>-9.6049267914410326</c:v>
                </c:pt>
                <c:pt idx="8">
                  <c:v>5.0692116177866318</c:v>
                </c:pt>
                <c:pt idx="9">
                  <c:v>5.4001092469689205</c:v>
                </c:pt>
                <c:pt idx="10">
                  <c:v>5.5428848160553876</c:v>
                </c:pt>
                <c:pt idx="11">
                  <c:v>5.2940083264379574</c:v>
                </c:pt>
                <c:pt idx="12">
                  <c:v>-18.478984765908987</c:v>
                </c:pt>
                <c:pt idx="13">
                  <c:v>-18.562130358673496</c:v>
                </c:pt>
                <c:pt idx="14">
                  <c:v>-18.22674572235297</c:v>
                </c:pt>
                <c:pt idx="15">
                  <c:v>-17.206533192762794</c:v>
                </c:pt>
                <c:pt idx="16">
                  <c:v>-17.318234997612269</c:v>
                </c:pt>
                <c:pt idx="17">
                  <c:v>4.8650830432484709</c:v>
                </c:pt>
                <c:pt idx="18">
                  <c:v>5.4721079282018179</c:v>
                </c:pt>
                <c:pt idx="19">
                  <c:v>5.4511083932699576</c:v>
                </c:pt>
                <c:pt idx="20">
                  <c:v>5.3959496325890468</c:v>
                </c:pt>
                <c:pt idx="21">
                  <c:v>5.2839522309312015</c:v>
                </c:pt>
                <c:pt idx="22">
                  <c:v>5.1498354956611463</c:v>
                </c:pt>
                <c:pt idx="23">
                  <c:v>5.115396362462671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'04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21.9</c:v>
                </c:pt>
                <c:pt idx="5">
                  <c:v>23.86</c:v>
                </c:pt>
                <c:pt idx="6">
                  <c:v>24.17</c:v>
                </c:pt>
                <c:pt idx="7">
                  <c:v>13.92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23.96</c:v>
                </c:pt>
                <c:pt idx="13">
                  <c:v>23.96</c:v>
                </c:pt>
                <c:pt idx="14">
                  <c:v>23.96</c:v>
                </c:pt>
                <c:pt idx="15">
                  <c:v>22.86</c:v>
                </c:pt>
                <c:pt idx="16">
                  <c:v>22.86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'04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'04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'!$AK$9:$AK$32</c:f>
              <c:numCache>
                <c:formatCode>0.00</c:formatCode>
                <c:ptCount val="24"/>
                <c:pt idx="0">
                  <c:v>21.754063536978734</c:v>
                </c:pt>
                <c:pt idx="1">
                  <c:v>21.006228459371311</c:v>
                </c:pt>
                <c:pt idx="2">
                  <c:v>20.975969132871509</c:v>
                </c:pt>
                <c:pt idx="3">
                  <c:v>20.84988079575464</c:v>
                </c:pt>
                <c:pt idx="4">
                  <c:v>21.51870432943516</c:v>
                </c:pt>
                <c:pt idx="5">
                  <c:v>20.787574835189929</c:v>
                </c:pt>
                <c:pt idx="6">
                  <c:v>16.131751814658678</c:v>
                </c:pt>
                <c:pt idx="7">
                  <c:v>9.847117158157582</c:v>
                </c:pt>
                <c:pt idx="8">
                  <c:v>14.952100783273869</c:v>
                </c:pt>
                <c:pt idx="9">
                  <c:v>22.247477045362988</c:v>
                </c:pt>
                <c:pt idx="10">
                  <c:v>20.842556828475765</c:v>
                </c:pt>
                <c:pt idx="11">
                  <c:v>20.937206352345683</c:v>
                </c:pt>
                <c:pt idx="12">
                  <c:v>22.093101573237622</c:v>
                </c:pt>
                <c:pt idx="13">
                  <c:v>19.628965986910227</c:v>
                </c:pt>
                <c:pt idx="14">
                  <c:v>24.588190607305002</c:v>
                </c:pt>
                <c:pt idx="15">
                  <c:v>23.811466449647924</c:v>
                </c:pt>
                <c:pt idx="16">
                  <c:v>21.773623875700764</c:v>
                </c:pt>
                <c:pt idx="17">
                  <c:v>25.064746315233862</c:v>
                </c:pt>
                <c:pt idx="18">
                  <c:v>26.873800671118758</c:v>
                </c:pt>
                <c:pt idx="19">
                  <c:v>27.747815611890378</c:v>
                </c:pt>
                <c:pt idx="20">
                  <c:v>25.941123954726823</c:v>
                </c:pt>
                <c:pt idx="21">
                  <c:v>25.056876709958992</c:v>
                </c:pt>
                <c:pt idx="22">
                  <c:v>22.686653099862077</c:v>
                </c:pt>
                <c:pt idx="23">
                  <c:v>23.512013493010087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'04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'!$AM$9:$AM$32</c:f>
              <c:numCache>
                <c:formatCode>0.00</c:formatCode>
                <c:ptCount val="24"/>
                <c:pt idx="0">
                  <c:v>149.33581920005443</c:v>
                </c:pt>
                <c:pt idx="1">
                  <c:v>149.71429400354538</c:v>
                </c:pt>
                <c:pt idx="2">
                  <c:v>139.762105444577</c:v>
                </c:pt>
                <c:pt idx="3">
                  <c:v>141.21011488172715</c:v>
                </c:pt>
                <c:pt idx="4">
                  <c:v>147.05256081638339</c:v>
                </c:pt>
                <c:pt idx="5">
                  <c:v>135.42949873970755</c:v>
                </c:pt>
                <c:pt idx="6">
                  <c:v>133.11603615810006</c:v>
                </c:pt>
                <c:pt idx="7">
                  <c:v>125.95780963328345</c:v>
                </c:pt>
                <c:pt idx="8">
                  <c:v>147.0386875989395</c:v>
                </c:pt>
                <c:pt idx="9">
                  <c:v>151.23241370766809</c:v>
                </c:pt>
                <c:pt idx="10">
                  <c:v>157.59455835546888</c:v>
                </c:pt>
                <c:pt idx="11">
                  <c:v>148.85878532121635</c:v>
                </c:pt>
                <c:pt idx="12">
                  <c:v>154.19588319267137</c:v>
                </c:pt>
                <c:pt idx="13">
                  <c:v>153.77316437176327</c:v>
                </c:pt>
                <c:pt idx="14">
                  <c:v>160.45855511504797</c:v>
                </c:pt>
                <c:pt idx="15">
                  <c:v>158.46506674311487</c:v>
                </c:pt>
                <c:pt idx="16">
                  <c:v>156.6246111219115</c:v>
                </c:pt>
                <c:pt idx="17">
                  <c:v>138.56017064151769</c:v>
                </c:pt>
                <c:pt idx="18">
                  <c:v>157.82409140067944</c:v>
                </c:pt>
                <c:pt idx="19">
                  <c:v>156.22107599483968</c:v>
                </c:pt>
                <c:pt idx="20">
                  <c:v>156.11292641268412</c:v>
                </c:pt>
                <c:pt idx="21">
                  <c:v>153.1091710591098</c:v>
                </c:pt>
                <c:pt idx="22">
                  <c:v>150.82351140447679</c:v>
                </c:pt>
                <c:pt idx="23">
                  <c:v>148.80259014452724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'04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'!$F$9:$F$32</c:f>
              <c:numCache>
                <c:formatCode>General</c:formatCode>
                <c:ptCount val="24"/>
                <c:pt idx="0">
                  <c:v>238.17</c:v>
                </c:pt>
                <c:pt idx="1">
                  <c:v>225.48</c:v>
                </c:pt>
                <c:pt idx="2">
                  <c:v>214.01</c:v>
                </c:pt>
                <c:pt idx="3">
                  <c:v>208.6</c:v>
                </c:pt>
                <c:pt idx="4">
                  <c:v>208.63</c:v>
                </c:pt>
                <c:pt idx="5">
                  <c:v>202.74</c:v>
                </c:pt>
                <c:pt idx="6">
                  <c:v>188.7</c:v>
                </c:pt>
                <c:pt idx="7">
                  <c:v>219.74</c:v>
                </c:pt>
                <c:pt idx="8">
                  <c:v>202.73</c:v>
                </c:pt>
                <c:pt idx="9">
                  <c:v>211.38</c:v>
                </c:pt>
                <c:pt idx="10">
                  <c:v>207.84</c:v>
                </c:pt>
                <c:pt idx="11">
                  <c:v>194.89</c:v>
                </c:pt>
                <c:pt idx="12">
                  <c:v>200.48</c:v>
                </c:pt>
                <c:pt idx="13">
                  <c:v>210.29</c:v>
                </c:pt>
                <c:pt idx="14">
                  <c:v>209.21</c:v>
                </c:pt>
                <c:pt idx="15">
                  <c:v>232</c:v>
                </c:pt>
                <c:pt idx="16">
                  <c:v>248.53</c:v>
                </c:pt>
                <c:pt idx="17">
                  <c:v>226.68</c:v>
                </c:pt>
                <c:pt idx="18">
                  <c:v>274.58999999999997</c:v>
                </c:pt>
                <c:pt idx="19">
                  <c:v>266.27999999999997</c:v>
                </c:pt>
                <c:pt idx="20">
                  <c:v>269.52999999999997</c:v>
                </c:pt>
                <c:pt idx="21">
                  <c:v>261.18</c:v>
                </c:pt>
                <c:pt idx="22">
                  <c:v>250.27</c:v>
                </c:pt>
                <c:pt idx="23">
                  <c:v>248.26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'04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'!$G$9:$G$32</c:f>
              <c:numCache>
                <c:formatCode>0.00</c:formatCode>
                <c:ptCount val="24"/>
                <c:pt idx="0">
                  <c:v>141.71521412059266</c:v>
                </c:pt>
                <c:pt idx="1">
                  <c:v>130.93476464631067</c:v>
                </c:pt>
                <c:pt idx="2">
                  <c:v>125.81376906177226</c:v>
                </c:pt>
                <c:pt idx="3">
                  <c:v>125.24370448666738</c:v>
                </c:pt>
                <c:pt idx="4">
                  <c:v>122.08758030056502</c:v>
                </c:pt>
                <c:pt idx="5">
                  <c:v>103.71517771985283</c:v>
                </c:pt>
                <c:pt idx="6">
                  <c:v>95.978407839080759</c:v>
                </c:pt>
                <c:pt idx="7">
                  <c:v>141.17996117783989</c:v>
                </c:pt>
                <c:pt idx="8">
                  <c:v>144.5167663152688</c:v>
                </c:pt>
                <c:pt idx="9">
                  <c:v>144.34065927644178</c:v>
                </c:pt>
                <c:pt idx="10">
                  <c:v>146.73459307807838</c:v>
                </c:pt>
                <c:pt idx="11">
                  <c:v>129.58592753262349</c:v>
                </c:pt>
                <c:pt idx="12">
                  <c:v>130.19082027431458</c:v>
                </c:pt>
                <c:pt idx="13">
                  <c:v>146.62847599800301</c:v>
                </c:pt>
                <c:pt idx="14">
                  <c:v>146.88239630757326</c:v>
                </c:pt>
                <c:pt idx="15">
                  <c:v>133.39226670211866</c:v>
                </c:pt>
                <c:pt idx="16">
                  <c:v>149.05269021329019</c:v>
                </c:pt>
                <c:pt idx="17">
                  <c:v>129.93359385827176</c:v>
                </c:pt>
                <c:pt idx="18">
                  <c:v>167.87738224308069</c:v>
                </c:pt>
                <c:pt idx="19">
                  <c:v>164.01703976724716</c:v>
                </c:pt>
                <c:pt idx="20">
                  <c:v>163.09014792394981</c:v>
                </c:pt>
                <c:pt idx="21">
                  <c:v>155.87475135272791</c:v>
                </c:pt>
                <c:pt idx="22">
                  <c:v>146.7858412794416</c:v>
                </c:pt>
                <c:pt idx="23">
                  <c:v>150.41858287377798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'04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'!$H$9:$H$32</c:f>
              <c:numCache>
                <c:formatCode>0.00</c:formatCode>
                <c:ptCount val="24"/>
                <c:pt idx="0">
                  <c:v>84.244207246064875</c:v>
                </c:pt>
                <c:pt idx="1">
                  <c:v>82.836612661861651</c:v>
                </c:pt>
                <c:pt idx="2">
                  <c:v>76.848209598835723</c:v>
                </c:pt>
                <c:pt idx="3">
                  <c:v>72.263620207346236</c:v>
                </c:pt>
                <c:pt idx="4">
                  <c:v>75.674001996737303</c:v>
                </c:pt>
                <c:pt idx="5">
                  <c:v>88.493461463147142</c:v>
                </c:pt>
                <c:pt idx="6">
                  <c:v>82.457748724125835</c:v>
                </c:pt>
                <c:pt idx="7">
                  <c:v>67.141385802524454</c:v>
                </c:pt>
                <c:pt idx="8">
                  <c:v>46.612182118017046</c:v>
                </c:pt>
                <c:pt idx="9">
                  <c:v>54.539595687948236</c:v>
                </c:pt>
                <c:pt idx="10">
                  <c:v>48.669501453939645</c:v>
                </c:pt>
                <c:pt idx="11">
                  <c:v>53.142905086122269</c:v>
                </c:pt>
                <c:pt idx="12">
                  <c:v>58.742087733999959</c:v>
                </c:pt>
                <c:pt idx="13">
                  <c:v>51.916833547235846</c:v>
                </c:pt>
                <c:pt idx="14">
                  <c:v>50.093096830431961</c:v>
                </c:pt>
                <c:pt idx="15">
                  <c:v>85.842370014200625</c:v>
                </c:pt>
                <c:pt idx="16">
                  <c:v>87.212403138106282</c:v>
                </c:pt>
                <c:pt idx="17">
                  <c:v>84.770276531474607</c:v>
                </c:pt>
                <c:pt idx="18">
                  <c:v>92.981720921580106</c:v>
                </c:pt>
                <c:pt idx="19">
                  <c:v>89.104701852368905</c:v>
                </c:pt>
                <c:pt idx="20">
                  <c:v>93.16037841637872</c:v>
                </c:pt>
                <c:pt idx="21">
                  <c:v>92.321783299219646</c:v>
                </c:pt>
                <c:pt idx="22">
                  <c:v>90.772382148972042</c:v>
                </c:pt>
                <c:pt idx="23">
                  <c:v>85.48492510686512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'04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'!$I$9:$I$32</c:f>
              <c:numCache>
                <c:formatCode>0.00</c:formatCode>
                <c:ptCount val="24"/>
                <c:pt idx="0">
                  <c:v>12.210578633342474</c:v>
                </c:pt>
                <c:pt idx="1">
                  <c:v>11.708622691827637</c:v>
                </c:pt>
                <c:pt idx="2">
                  <c:v>11.348021339391929</c:v>
                </c:pt>
                <c:pt idx="3">
                  <c:v>11.092675305986328</c:v>
                </c:pt>
                <c:pt idx="4">
                  <c:v>10.868417702697707</c:v>
                </c:pt>
                <c:pt idx="5">
                  <c:v>10.531360817000087</c:v>
                </c:pt>
                <c:pt idx="6">
                  <c:v>10.263843436793417</c:v>
                </c:pt>
                <c:pt idx="7">
                  <c:v>11.418653019635679</c:v>
                </c:pt>
                <c:pt idx="8">
                  <c:v>11.601051566714228</c:v>
                </c:pt>
                <c:pt idx="9">
                  <c:v>12.499745035609999</c:v>
                </c:pt>
                <c:pt idx="10">
                  <c:v>12.435905467981991</c:v>
                </c:pt>
                <c:pt idx="11">
                  <c:v>12.161167381254268</c:v>
                </c:pt>
                <c:pt idx="12">
                  <c:v>11.5470919916855</c:v>
                </c:pt>
                <c:pt idx="13">
                  <c:v>11.744690454761178</c:v>
                </c:pt>
                <c:pt idx="14">
                  <c:v>12.23450686199484</c:v>
                </c:pt>
                <c:pt idx="15">
                  <c:v>12.765363283680722</c:v>
                </c:pt>
                <c:pt idx="16">
                  <c:v>12.264906648603551</c:v>
                </c:pt>
                <c:pt idx="17">
                  <c:v>11.976129610253603</c:v>
                </c:pt>
                <c:pt idx="18">
                  <c:v>13.730896835339175</c:v>
                </c:pt>
                <c:pt idx="19">
                  <c:v>13.158258380383851</c:v>
                </c:pt>
                <c:pt idx="20">
                  <c:v>13.279473659671433</c:v>
                </c:pt>
                <c:pt idx="21">
                  <c:v>12.983465348052485</c:v>
                </c:pt>
                <c:pt idx="22">
                  <c:v>12.71177657158635</c:v>
                </c:pt>
                <c:pt idx="23">
                  <c:v>12.356492019356873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'04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'!$AD$9:$AD$32</c:f>
              <c:numCache>
                <c:formatCode>0.00</c:formatCode>
                <c:ptCount val="24"/>
                <c:pt idx="0">
                  <c:v>72.569999999999993</c:v>
                </c:pt>
                <c:pt idx="1">
                  <c:v>72.05</c:v>
                </c:pt>
                <c:pt idx="2">
                  <c:v>74.03</c:v>
                </c:pt>
                <c:pt idx="3">
                  <c:v>72.72</c:v>
                </c:pt>
                <c:pt idx="4">
                  <c:v>73.14</c:v>
                </c:pt>
                <c:pt idx="5">
                  <c:v>69.8</c:v>
                </c:pt>
                <c:pt idx="6">
                  <c:v>75.64</c:v>
                </c:pt>
                <c:pt idx="7">
                  <c:v>70.099999999999994</c:v>
                </c:pt>
                <c:pt idx="8">
                  <c:v>78.11999999999999</c:v>
                </c:pt>
                <c:pt idx="9">
                  <c:v>82.18</c:v>
                </c:pt>
                <c:pt idx="10">
                  <c:v>81.67</c:v>
                </c:pt>
                <c:pt idx="11">
                  <c:v>87.23</c:v>
                </c:pt>
                <c:pt idx="12">
                  <c:v>67.88</c:v>
                </c:pt>
                <c:pt idx="13">
                  <c:v>62.53</c:v>
                </c:pt>
                <c:pt idx="14">
                  <c:v>78.03</c:v>
                </c:pt>
                <c:pt idx="15">
                  <c:v>81.41</c:v>
                </c:pt>
                <c:pt idx="16">
                  <c:v>67.62</c:v>
                </c:pt>
                <c:pt idx="17">
                  <c:v>77.89</c:v>
                </c:pt>
                <c:pt idx="18">
                  <c:v>76.16</c:v>
                </c:pt>
                <c:pt idx="19">
                  <c:v>69.400000000000006</c:v>
                </c:pt>
                <c:pt idx="20">
                  <c:v>69.34</c:v>
                </c:pt>
                <c:pt idx="21">
                  <c:v>69.900000000000006</c:v>
                </c:pt>
                <c:pt idx="22">
                  <c:v>73.66</c:v>
                </c:pt>
                <c:pt idx="23">
                  <c:v>66.319999999999993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'04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'04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'04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'04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'04 AVR 23 '!$AJ$9:$AJ$32</c:f>
              <c:numCache>
                <c:formatCode>0.00</c:formatCode>
                <c:ptCount val="24"/>
                <c:pt idx="0">
                  <c:v>214.28521412059266</c:v>
                </c:pt>
                <c:pt idx="1">
                  <c:v>202.98476464631065</c:v>
                </c:pt>
                <c:pt idx="2">
                  <c:v>199.84376906177226</c:v>
                </c:pt>
                <c:pt idx="3">
                  <c:v>197.96370448666738</c:v>
                </c:pt>
                <c:pt idx="4">
                  <c:v>195.22758030056502</c:v>
                </c:pt>
                <c:pt idx="5">
                  <c:v>173.51517771985283</c:v>
                </c:pt>
                <c:pt idx="6">
                  <c:v>171.61840783908076</c:v>
                </c:pt>
                <c:pt idx="7">
                  <c:v>211.27996117783988</c:v>
                </c:pt>
                <c:pt idx="8">
                  <c:v>222.63676631526877</c:v>
                </c:pt>
                <c:pt idx="9">
                  <c:v>226.52065927644179</c:v>
                </c:pt>
                <c:pt idx="10">
                  <c:v>228.40459307807839</c:v>
                </c:pt>
                <c:pt idx="11">
                  <c:v>216.8159275326235</c:v>
                </c:pt>
                <c:pt idx="12">
                  <c:v>198.07082027431457</c:v>
                </c:pt>
                <c:pt idx="13">
                  <c:v>209.15847599800301</c:v>
                </c:pt>
                <c:pt idx="14">
                  <c:v>224.91239630757326</c:v>
                </c:pt>
                <c:pt idx="15">
                  <c:v>214.80226670211866</c:v>
                </c:pt>
                <c:pt idx="16">
                  <c:v>216.6726902132902</c:v>
                </c:pt>
                <c:pt idx="17">
                  <c:v>207.82359385827175</c:v>
                </c:pt>
                <c:pt idx="18">
                  <c:v>244.03738224308069</c:v>
                </c:pt>
                <c:pt idx="19">
                  <c:v>233.41703976724716</c:v>
                </c:pt>
                <c:pt idx="20">
                  <c:v>232.43014792394982</c:v>
                </c:pt>
                <c:pt idx="21">
                  <c:v>225.77475135272792</c:v>
                </c:pt>
                <c:pt idx="22">
                  <c:v>220.44584127944159</c:v>
                </c:pt>
                <c:pt idx="23">
                  <c:v>216.73858287377797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'04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'04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'04 AVR 23 '!$AL$9:$AL$32</c:f>
              <c:numCache>
                <c:formatCode>0.00</c:formatCode>
                <c:ptCount val="24"/>
                <c:pt idx="0">
                  <c:v>84.244207246064875</c:v>
                </c:pt>
                <c:pt idx="1">
                  <c:v>82.836612661861651</c:v>
                </c:pt>
                <c:pt idx="2">
                  <c:v>76.848209598835723</c:v>
                </c:pt>
                <c:pt idx="3">
                  <c:v>72.263620207346236</c:v>
                </c:pt>
                <c:pt idx="4">
                  <c:v>75.674001996737303</c:v>
                </c:pt>
                <c:pt idx="5">
                  <c:v>88.853461463147141</c:v>
                </c:pt>
                <c:pt idx="6">
                  <c:v>83.977748724125831</c:v>
                </c:pt>
                <c:pt idx="7">
                  <c:v>73.55138580252445</c:v>
                </c:pt>
                <c:pt idx="8">
                  <c:v>66.812182118017049</c:v>
                </c:pt>
                <c:pt idx="9">
                  <c:v>85.679595687948236</c:v>
                </c:pt>
                <c:pt idx="10">
                  <c:v>82.17950145393965</c:v>
                </c:pt>
                <c:pt idx="11">
                  <c:v>86.812905086122271</c:v>
                </c:pt>
                <c:pt idx="12">
                  <c:v>90.012087733999962</c:v>
                </c:pt>
                <c:pt idx="13">
                  <c:v>83.926833547235844</c:v>
                </c:pt>
                <c:pt idx="14">
                  <c:v>80.573096830431965</c:v>
                </c:pt>
                <c:pt idx="15">
                  <c:v>104.12237001420063</c:v>
                </c:pt>
                <c:pt idx="16">
                  <c:v>89.582403138106287</c:v>
                </c:pt>
                <c:pt idx="17">
                  <c:v>84.770276531474607</c:v>
                </c:pt>
                <c:pt idx="18">
                  <c:v>92.981720921580106</c:v>
                </c:pt>
                <c:pt idx="19">
                  <c:v>89.104701852368905</c:v>
                </c:pt>
                <c:pt idx="20">
                  <c:v>93.16037841637872</c:v>
                </c:pt>
                <c:pt idx="21">
                  <c:v>92.321783299219646</c:v>
                </c:pt>
                <c:pt idx="22">
                  <c:v>90.772382148972042</c:v>
                </c:pt>
                <c:pt idx="23">
                  <c:v>85.48492510686512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5" zoomScale="85" zoomScaleNormal="85" zoomScaleSheetLayoutView="85" workbookViewId="0">
      <selection activeCell="AJ10" sqref="AJ10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103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45020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91</v>
      </c>
      <c r="AG4" s="174"/>
      <c r="AH4" s="174"/>
      <c r="AI4" s="174"/>
      <c r="AJ4" s="149" t="s">
        <v>104</v>
      </c>
      <c r="AK4" s="150"/>
      <c r="AL4" s="149" t="s">
        <v>105</v>
      </c>
      <c r="AM4" s="150"/>
      <c r="AN4" s="136" t="s">
        <v>69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74</v>
      </c>
      <c r="K6" s="167"/>
      <c r="L6" s="165"/>
      <c r="M6" s="165"/>
      <c r="N6" s="165"/>
      <c r="O6" s="165"/>
      <c r="P6" s="166"/>
      <c r="Q6" s="168"/>
      <c r="R6" s="158" t="s">
        <v>92</v>
      </c>
      <c r="S6" s="159"/>
      <c r="T6" s="159"/>
      <c r="U6" s="159"/>
      <c r="V6" s="159"/>
      <c r="W6" s="159"/>
      <c r="X6" s="159"/>
      <c r="Y6" s="159"/>
      <c r="Z6" s="158" t="s">
        <v>93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90</v>
      </c>
      <c r="Y7" s="157"/>
      <c r="Z7" s="180" t="s">
        <v>3</v>
      </c>
      <c r="AA7" s="181"/>
      <c r="AB7" s="181"/>
      <c r="AC7" s="156"/>
      <c r="AD7" s="209" t="s">
        <v>90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84.81</v>
      </c>
      <c r="C9" s="51">
        <f t="shared" ref="C9:C32" si="0">AK9-AE9</f>
        <v>21.754063536978734</v>
      </c>
      <c r="D9" s="52">
        <f t="shared" ref="D9:D32" si="1">AM9-Y9</f>
        <v>57.975819200054431</v>
      </c>
      <c r="E9" s="59">
        <f t="shared" ref="E9:E32" si="2">(AG9+AI9)-Q9</f>
        <v>5.080117262966847</v>
      </c>
      <c r="F9" s="76">
        <v>238.17</v>
      </c>
      <c r="G9" s="52">
        <f t="shared" ref="G9:G32" si="3">AJ9-AD9</f>
        <v>141.71521412059266</v>
      </c>
      <c r="H9" s="52">
        <f t="shared" ref="H9:H32" si="4">AL9-X9</f>
        <v>84.244207246064875</v>
      </c>
      <c r="I9" s="53">
        <f t="shared" ref="I9:I32" si="5">(AH9+AF9)-P9</f>
        <v>12.210578633342474</v>
      </c>
      <c r="J9" s="58">
        <v>0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28.84</v>
      </c>
      <c r="V9" s="68">
        <v>0</v>
      </c>
      <c r="W9" s="90">
        <v>62.52</v>
      </c>
      <c r="X9" s="94">
        <f>R9+T9+V9</f>
        <v>0</v>
      </c>
      <c r="Y9" s="95">
        <f>S9+U9+W9</f>
        <v>91.36</v>
      </c>
      <c r="Z9" s="91">
        <v>0</v>
      </c>
      <c r="AA9" s="84">
        <v>0</v>
      </c>
      <c r="AB9" s="84">
        <v>72.569999999999993</v>
      </c>
      <c r="AC9" s="84">
        <v>0</v>
      </c>
      <c r="AD9" s="96">
        <f>Z9+AB9</f>
        <v>72.569999999999993</v>
      </c>
      <c r="AE9" s="52">
        <f>AA9+AC9</f>
        <v>0</v>
      </c>
      <c r="AF9" s="116">
        <v>0.41779368279569901</v>
      </c>
      <c r="AG9" s="117">
        <v>0.15147177419354838</v>
      </c>
      <c r="AH9" s="54">
        <f t="shared" ref="AH9:AH32" si="6">(F9+P9+X9+AD9)-(AJ9+AL9+AF9)</f>
        <v>11.792784950546775</v>
      </c>
      <c r="AI9" s="63">
        <f t="shared" ref="AI9:AI32" si="7">(B9+Q9+Y9+AE9)-(AM9+AK9+AG9)</f>
        <v>4.9286454887732987</v>
      </c>
      <c r="AJ9" s="64">
        <v>214.28521412059266</v>
      </c>
      <c r="AK9" s="61">
        <v>21.754063536978734</v>
      </c>
      <c r="AL9" s="66">
        <v>84.244207246064875</v>
      </c>
      <c r="AM9" s="61">
        <v>149.33581920005443</v>
      </c>
      <c r="AS9" s="121"/>
      <c r="BA9" s="42"/>
      <c r="BB9" s="42"/>
    </row>
    <row r="10" spans="1:54" ht="15.75" x14ac:dyDescent="0.25">
      <c r="A10" s="25">
        <v>2</v>
      </c>
      <c r="B10" s="69">
        <v>84.11</v>
      </c>
      <c r="C10" s="51">
        <f t="shared" si="0"/>
        <v>21.006228459371311</v>
      </c>
      <c r="D10" s="52">
        <f t="shared" si="1"/>
        <v>58.034294003545369</v>
      </c>
      <c r="E10" s="59">
        <f t="shared" si="2"/>
        <v>5.0694775370833538</v>
      </c>
      <c r="F10" s="68">
        <v>225.48</v>
      </c>
      <c r="G10" s="52">
        <f t="shared" si="3"/>
        <v>130.93476464631067</v>
      </c>
      <c r="H10" s="52">
        <f t="shared" si="4"/>
        <v>82.836612661861651</v>
      </c>
      <c r="I10" s="53">
        <f t="shared" si="5"/>
        <v>11.708622691827637</v>
      </c>
      <c r="J10" s="58">
        <v>0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28.8</v>
      </c>
      <c r="V10" s="84">
        <v>0</v>
      </c>
      <c r="W10" s="84">
        <v>62.88</v>
      </c>
      <c r="X10" s="94">
        <f t="shared" ref="X10:X32" si="10">R10+T10+V10</f>
        <v>0</v>
      </c>
      <c r="Y10" s="95">
        <f t="shared" ref="Y10:Y32" si="11">S10+U10+W10</f>
        <v>91.68</v>
      </c>
      <c r="Z10" s="91">
        <v>0</v>
      </c>
      <c r="AA10" s="84">
        <v>0</v>
      </c>
      <c r="AB10" s="84">
        <v>72.05</v>
      </c>
      <c r="AC10" s="84">
        <v>0</v>
      </c>
      <c r="AD10" s="96">
        <f t="shared" ref="AD10:AD32" si="12">Z10+AB10</f>
        <v>72.05</v>
      </c>
      <c r="AE10" s="52">
        <f t="shared" ref="AE10:AE32" si="13">AA10+AC10</f>
        <v>0</v>
      </c>
      <c r="AF10" s="118">
        <v>0.41779368279569901</v>
      </c>
      <c r="AG10" s="117">
        <v>0.15147177419354838</v>
      </c>
      <c r="AH10" s="54">
        <f t="shared" si="6"/>
        <v>11.290829009031938</v>
      </c>
      <c r="AI10" s="63">
        <f t="shared" si="7"/>
        <v>4.9180057628898055</v>
      </c>
      <c r="AJ10" s="64">
        <v>202.98476464631065</v>
      </c>
      <c r="AK10" s="61">
        <v>21.006228459371311</v>
      </c>
      <c r="AL10" s="66">
        <v>82.836612661861651</v>
      </c>
      <c r="AM10" s="61">
        <v>149.71429400354538</v>
      </c>
      <c r="AS10" s="121"/>
      <c r="BA10" s="42"/>
      <c r="BB10" s="42"/>
    </row>
    <row r="11" spans="1:54" ht="15" customHeight="1" x14ac:dyDescent="0.25">
      <c r="A11" s="25">
        <v>3</v>
      </c>
      <c r="B11" s="69">
        <v>71.97999999999999</v>
      </c>
      <c r="C11" s="51">
        <f t="shared" si="0"/>
        <v>20.975969132871509</v>
      </c>
      <c r="D11" s="52">
        <f t="shared" si="1"/>
        <v>46.222105444577011</v>
      </c>
      <c r="E11" s="59">
        <f t="shared" si="2"/>
        <v>4.7819254225514767</v>
      </c>
      <c r="F11" s="68">
        <v>214.01</v>
      </c>
      <c r="G11" s="52">
        <f t="shared" si="3"/>
        <v>125.81376906177226</v>
      </c>
      <c r="H11" s="52">
        <f t="shared" si="4"/>
        <v>76.848209598835723</v>
      </c>
      <c r="I11" s="53">
        <f t="shared" si="5"/>
        <v>11.348021339391929</v>
      </c>
      <c r="J11" s="58">
        <v>0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29.61</v>
      </c>
      <c r="V11" s="84">
        <v>0</v>
      </c>
      <c r="W11" s="84">
        <v>63.93</v>
      </c>
      <c r="X11" s="94">
        <f t="shared" si="10"/>
        <v>0</v>
      </c>
      <c r="Y11" s="95">
        <f t="shared" si="11"/>
        <v>93.539999999999992</v>
      </c>
      <c r="Z11" s="91">
        <v>0</v>
      </c>
      <c r="AA11" s="84">
        <v>0</v>
      </c>
      <c r="AB11" s="84">
        <v>74.03</v>
      </c>
      <c r="AC11" s="84">
        <v>0</v>
      </c>
      <c r="AD11" s="96">
        <f t="shared" si="12"/>
        <v>74.03</v>
      </c>
      <c r="AE11" s="52">
        <f t="shared" si="13"/>
        <v>0</v>
      </c>
      <c r="AF11" s="118">
        <v>0.41779368279569901</v>
      </c>
      <c r="AG11" s="117">
        <v>0.15147177419354838</v>
      </c>
      <c r="AH11" s="54">
        <f t="shared" si="6"/>
        <v>10.93022765659623</v>
      </c>
      <c r="AI11" s="63">
        <f t="shared" si="7"/>
        <v>4.6304536483579284</v>
      </c>
      <c r="AJ11" s="64">
        <v>199.84376906177226</v>
      </c>
      <c r="AK11" s="61">
        <v>20.975969132871509</v>
      </c>
      <c r="AL11" s="66">
        <v>76.848209598835723</v>
      </c>
      <c r="AM11" s="61">
        <v>139.762105444577</v>
      </c>
      <c r="AS11" s="121"/>
      <c r="BA11" s="42"/>
      <c r="BB11" s="42"/>
    </row>
    <row r="12" spans="1:54" ht="15" customHeight="1" x14ac:dyDescent="0.25">
      <c r="A12" s="25">
        <v>4</v>
      </c>
      <c r="B12" s="69">
        <v>73.13</v>
      </c>
      <c r="C12" s="51">
        <f t="shared" si="0"/>
        <v>20.84988079575464</v>
      </c>
      <c r="D12" s="52">
        <f t="shared" si="1"/>
        <v>47.460114881727151</v>
      </c>
      <c r="E12" s="59">
        <f t="shared" si="2"/>
        <v>4.8200043225182112</v>
      </c>
      <c r="F12" s="68">
        <v>208.6</v>
      </c>
      <c r="G12" s="52">
        <f t="shared" si="3"/>
        <v>125.24370448666738</v>
      </c>
      <c r="H12" s="52">
        <f t="shared" si="4"/>
        <v>72.263620207346236</v>
      </c>
      <c r="I12" s="53">
        <f t="shared" si="5"/>
        <v>11.092675305986328</v>
      </c>
      <c r="J12" s="58">
        <v>0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29.32</v>
      </c>
      <c r="V12" s="84">
        <v>0</v>
      </c>
      <c r="W12" s="84">
        <v>64.430000000000007</v>
      </c>
      <c r="X12" s="94">
        <f t="shared" si="10"/>
        <v>0</v>
      </c>
      <c r="Y12" s="95">
        <f t="shared" si="11"/>
        <v>93.75</v>
      </c>
      <c r="Z12" s="91">
        <v>0</v>
      </c>
      <c r="AA12" s="84">
        <v>0</v>
      </c>
      <c r="AB12" s="84">
        <v>72.72</v>
      </c>
      <c r="AC12" s="84">
        <v>0</v>
      </c>
      <c r="AD12" s="96">
        <f t="shared" si="12"/>
        <v>72.72</v>
      </c>
      <c r="AE12" s="52">
        <f t="shared" si="13"/>
        <v>0</v>
      </c>
      <c r="AF12" s="118">
        <v>0.41779368279569901</v>
      </c>
      <c r="AG12" s="117">
        <v>0.15147177419354838</v>
      </c>
      <c r="AH12" s="54">
        <f t="shared" si="6"/>
        <v>10.674881623190629</v>
      </c>
      <c r="AI12" s="63">
        <f t="shared" si="7"/>
        <v>4.6685325483246629</v>
      </c>
      <c r="AJ12" s="64">
        <v>197.96370448666738</v>
      </c>
      <c r="AK12" s="61">
        <v>20.84988079575464</v>
      </c>
      <c r="AL12" s="66">
        <v>72.263620207346236</v>
      </c>
      <c r="AM12" s="61">
        <v>141.21011488172715</v>
      </c>
      <c r="AS12" s="121"/>
      <c r="BA12" s="42"/>
      <c r="BB12" s="42"/>
    </row>
    <row r="13" spans="1:54" ht="15.75" x14ac:dyDescent="0.25">
      <c r="A13" s="25">
        <v>5</v>
      </c>
      <c r="B13" s="69">
        <v>57.959999999999994</v>
      </c>
      <c r="C13" s="51">
        <f t="shared" si="0"/>
        <v>21.51870432943516</v>
      </c>
      <c r="D13" s="52">
        <f t="shared" si="1"/>
        <v>53.082560816383392</v>
      </c>
      <c r="E13" s="59">
        <f t="shared" si="2"/>
        <v>-16.641265145818576</v>
      </c>
      <c r="F13" s="68">
        <v>208.63</v>
      </c>
      <c r="G13" s="52">
        <f t="shared" si="3"/>
        <v>122.08758030056502</v>
      </c>
      <c r="H13" s="52">
        <f t="shared" si="4"/>
        <v>75.674001996737303</v>
      </c>
      <c r="I13" s="53">
        <f t="shared" si="5"/>
        <v>10.868417702697707</v>
      </c>
      <c r="J13" s="58">
        <v>0</v>
      </c>
      <c r="K13" s="81">
        <v>21.9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21.9</v>
      </c>
      <c r="R13" s="91">
        <v>0</v>
      </c>
      <c r="S13" s="84">
        <v>0</v>
      </c>
      <c r="T13" s="84">
        <v>0</v>
      </c>
      <c r="U13" s="84">
        <v>29.62</v>
      </c>
      <c r="V13" s="84">
        <v>0</v>
      </c>
      <c r="W13" s="84">
        <v>64.349999999999994</v>
      </c>
      <c r="X13" s="94">
        <f t="shared" si="10"/>
        <v>0</v>
      </c>
      <c r="Y13" s="95">
        <f t="shared" si="11"/>
        <v>93.97</v>
      </c>
      <c r="Z13" s="91">
        <v>0</v>
      </c>
      <c r="AA13" s="84">
        <v>0</v>
      </c>
      <c r="AB13" s="84">
        <v>73.14</v>
      </c>
      <c r="AC13" s="84">
        <v>0</v>
      </c>
      <c r="AD13" s="96">
        <f t="shared" si="12"/>
        <v>73.14</v>
      </c>
      <c r="AE13" s="52">
        <f t="shared" si="13"/>
        <v>0</v>
      </c>
      <c r="AF13" s="118">
        <v>0.16742405913978486</v>
      </c>
      <c r="AG13" s="117">
        <v>0.40184139784946238</v>
      </c>
      <c r="AH13" s="54">
        <f t="shared" si="6"/>
        <v>10.700993643557922</v>
      </c>
      <c r="AI13" s="63">
        <f t="shared" si="7"/>
        <v>4.8568934563319601</v>
      </c>
      <c r="AJ13" s="64">
        <v>195.22758030056502</v>
      </c>
      <c r="AK13" s="61">
        <v>21.51870432943516</v>
      </c>
      <c r="AL13" s="66">
        <v>75.674001996737303</v>
      </c>
      <c r="AM13" s="61">
        <v>147.05256081638339</v>
      </c>
      <c r="AS13" s="121"/>
      <c r="BA13" s="42"/>
      <c r="BB13" s="42"/>
    </row>
    <row r="14" spans="1:54" ht="15.75" customHeight="1" x14ac:dyDescent="0.25">
      <c r="A14" s="25">
        <v>6</v>
      </c>
      <c r="B14" s="69">
        <v>43.62</v>
      </c>
      <c r="C14" s="51">
        <f t="shared" si="0"/>
        <v>20.787574835189929</v>
      </c>
      <c r="D14" s="52">
        <f t="shared" si="1"/>
        <v>41.789498739707568</v>
      </c>
      <c r="E14" s="59">
        <f t="shared" si="2"/>
        <v>-18.95707357489751</v>
      </c>
      <c r="F14" s="68">
        <v>202.74</v>
      </c>
      <c r="G14" s="52">
        <f t="shared" si="3"/>
        <v>103.71517771985283</v>
      </c>
      <c r="H14" s="52">
        <f t="shared" si="4"/>
        <v>88.493461463147142</v>
      </c>
      <c r="I14" s="53">
        <f t="shared" si="5"/>
        <v>10.531360817000087</v>
      </c>
      <c r="J14" s="132">
        <v>0</v>
      </c>
      <c r="K14" s="81">
        <v>23.86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23.86</v>
      </c>
      <c r="R14" s="91">
        <v>0.36</v>
      </c>
      <c r="S14" s="84">
        <v>0</v>
      </c>
      <c r="T14" s="84">
        <v>0</v>
      </c>
      <c r="U14" s="84">
        <v>29.57</v>
      </c>
      <c r="V14" s="84">
        <v>0</v>
      </c>
      <c r="W14" s="84">
        <v>64.069999999999993</v>
      </c>
      <c r="X14" s="94">
        <f t="shared" si="10"/>
        <v>0.36</v>
      </c>
      <c r="Y14" s="95">
        <f t="shared" si="11"/>
        <v>93.639999999999986</v>
      </c>
      <c r="Z14" s="91">
        <v>0.3</v>
      </c>
      <c r="AA14" s="84">
        <v>0</v>
      </c>
      <c r="AB14" s="84">
        <v>69.5</v>
      </c>
      <c r="AC14" s="84">
        <v>0</v>
      </c>
      <c r="AD14" s="96">
        <f t="shared" si="12"/>
        <v>69.8</v>
      </c>
      <c r="AE14" s="52">
        <f t="shared" si="13"/>
        <v>0</v>
      </c>
      <c r="AF14" s="118">
        <v>0.16742405913978486</v>
      </c>
      <c r="AG14" s="117">
        <v>0.40184139784946238</v>
      </c>
      <c r="AH14" s="54">
        <f t="shared" si="6"/>
        <v>10.363936757860301</v>
      </c>
      <c r="AI14" s="63">
        <f t="shared" si="7"/>
        <v>4.5010850272530263</v>
      </c>
      <c r="AJ14" s="64">
        <v>173.51517771985283</v>
      </c>
      <c r="AK14" s="61">
        <v>20.787574835189929</v>
      </c>
      <c r="AL14" s="66">
        <v>88.853461463147141</v>
      </c>
      <c r="AM14" s="61">
        <v>135.42949873970755</v>
      </c>
      <c r="AS14" s="121"/>
      <c r="BA14" s="42"/>
      <c r="BB14" s="42"/>
    </row>
    <row r="15" spans="1:54" ht="15.75" x14ac:dyDescent="0.25">
      <c r="A15" s="25">
        <v>7</v>
      </c>
      <c r="B15" s="69">
        <v>36.21</v>
      </c>
      <c r="C15" s="51">
        <f t="shared" si="0"/>
        <v>16.131751814658678</v>
      </c>
      <c r="D15" s="52">
        <f t="shared" si="1"/>
        <v>39.546036158100065</v>
      </c>
      <c r="E15" s="59">
        <f t="shared" si="2"/>
        <v>-19.46778797275876</v>
      </c>
      <c r="F15" s="68">
        <v>188.7</v>
      </c>
      <c r="G15" s="52">
        <f t="shared" si="3"/>
        <v>95.978407839080759</v>
      </c>
      <c r="H15" s="52">
        <f t="shared" si="4"/>
        <v>82.457748724125835</v>
      </c>
      <c r="I15" s="53">
        <f t="shared" si="5"/>
        <v>10.263843436793417</v>
      </c>
      <c r="J15" s="58">
        <v>0</v>
      </c>
      <c r="K15" s="81">
        <v>24.17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24.17</v>
      </c>
      <c r="R15" s="91">
        <v>1.52</v>
      </c>
      <c r="S15" s="84">
        <v>0</v>
      </c>
      <c r="T15" s="84">
        <v>0</v>
      </c>
      <c r="U15" s="84">
        <v>29.57</v>
      </c>
      <c r="V15" s="84">
        <v>0</v>
      </c>
      <c r="W15" s="84">
        <v>64</v>
      </c>
      <c r="X15" s="94">
        <f t="shared" si="10"/>
        <v>1.52</v>
      </c>
      <c r="Y15" s="95">
        <f t="shared" si="11"/>
        <v>93.57</v>
      </c>
      <c r="Z15" s="91">
        <v>1.8</v>
      </c>
      <c r="AA15" s="84">
        <v>0</v>
      </c>
      <c r="AB15" s="84">
        <v>73.84</v>
      </c>
      <c r="AC15" s="84">
        <v>0</v>
      </c>
      <c r="AD15" s="96">
        <f t="shared" si="12"/>
        <v>75.64</v>
      </c>
      <c r="AE15" s="52">
        <f t="shared" si="13"/>
        <v>0</v>
      </c>
      <c r="AF15" s="118">
        <v>0.16742405913978486</v>
      </c>
      <c r="AG15" s="117">
        <v>0.40184139784946238</v>
      </c>
      <c r="AH15" s="54">
        <f t="shared" si="6"/>
        <v>10.096419377653632</v>
      </c>
      <c r="AI15" s="63">
        <f t="shared" si="7"/>
        <v>4.3003706293917787</v>
      </c>
      <c r="AJ15" s="64">
        <v>171.61840783908076</v>
      </c>
      <c r="AK15" s="61">
        <v>16.131751814658678</v>
      </c>
      <c r="AL15" s="66">
        <v>83.977748724125831</v>
      </c>
      <c r="AM15" s="61">
        <v>133.11603615810006</v>
      </c>
      <c r="AS15" s="121"/>
      <c r="BA15" s="42"/>
      <c r="BB15" s="42"/>
    </row>
    <row r="16" spans="1:54" ht="15.75" x14ac:dyDescent="0.25">
      <c r="A16" s="25">
        <v>8</v>
      </c>
      <c r="B16" s="69">
        <v>33.150000000000006</v>
      </c>
      <c r="C16" s="51">
        <f t="shared" si="0"/>
        <v>9.847117158157582</v>
      </c>
      <c r="D16" s="52">
        <f t="shared" si="1"/>
        <v>32.907809633283449</v>
      </c>
      <c r="E16" s="59">
        <f t="shared" si="2"/>
        <v>-9.6049267914410326</v>
      </c>
      <c r="F16" s="68">
        <v>219.74</v>
      </c>
      <c r="G16" s="52">
        <f t="shared" si="3"/>
        <v>141.17996117783989</v>
      </c>
      <c r="H16" s="52">
        <f t="shared" si="4"/>
        <v>67.141385802524454</v>
      </c>
      <c r="I16" s="53">
        <f t="shared" si="5"/>
        <v>11.418653019635679</v>
      </c>
      <c r="J16" s="58">
        <v>0</v>
      </c>
      <c r="K16" s="81">
        <v>13.92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13.92</v>
      </c>
      <c r="R16" s="91">
        <v>6.41</v>
      </c>
      <c r="S16" s="84">
        <v>0</v>
      </c>
      <c r="T16" s="84">
        <v>0</v>
      </c>
      <c r="U16" s="84">
        <v>29.59</v>
      </c>
      <c r="V16" s="84">
        <v>0</v>
      </c>
      <c r="W16" s="84">
        <v>63.46</v>
      </c>
      <c r="X16" s="94">
        <f t="shared" si="10"/>
        <v>6.41</v>
      </c>
      <c r="Y16" s="95">
        <f t="shared" si="11"/>
        <v>93.05</v>
      </c>
      <c r="Z16" s="91">
        <v>4.5999999999999996</v>
      </c>
      <c r="AA16" s="84">
        <v>0</v>
      </c>
      <c r="AB16" s="84">
        <v>65.5</v>
      </c>
      <c r="AC16" s="84">
        <v>0</v>
      </c>
      <c r="AD16" s="96">
        <f t="shared" si="12"/>
        <v>70.099999999999994</v>
      </c>
      <c r="AE16" s="52">
        <f t="shared" si="13"/>
        <v>0</v>
      </c>
      <c r="AF16" s="118">
        <v>0.16742405913978486</v>
      </c>
      <c r="AG16" s="117">
        <v>0.40184139784946238</v>
      </c>
      <c r="AH16" s="54">
        <f t="shared" si="6"/>
        <v>11.251228960495894</v>
      </c>
      <c r="AI16" s="63">
        <f t="shared" si="7"/>
        <v>3.9132318107095045</v>
      </c>
      <c r="AJ16" s="64">
        <v>211.27996117783988</v>
      </c>
      <c r="AK16" s="61">
        <v>9.847117158157582</v>
      </c>
      <c r="AL16" s="66">
        <v>73.55138580252445</v>
      </c>
      <c r="AM16" s="61">
        <v>125.95780963328345</v>
      </c>
      <c r="AS16" s="121"/>
      <c r="BA16" s="42"/>
      <c r="BB16" s="42"/>
    </row>
    <row r="17" spans="1:54" ht="15.75" x14ac:dyDescent="0.25">
      <c r="A17" s="25">
        <v>9</v>
      </c>
      <c r="B17" s="69">
        <v>74.16</v>
      </c>
      <c r="C17" s="51">
        <f t="shared" si="0"/>
        <v>14.952100783273869</v>
      </c>
      <c r="D17" s="52">
        <f t="shared" si="1"/>
        <v>54.138687598939498</v>
      </c>
      <c r="E17" s="59">
        <f t="shared" si="2"/>
        <v>5.0692116177866318</v>
      </c>
      <c r="F17" s="68">
        <v>202.73</v>
      </c>
      <c r="G17" s="52">
        <f t="shared" si="3"/>
        <v>144.5167663152688</v>
      </c>
      <c r="H17" s="52">
        <f t="shared" si="4"/>
        <v>46.612182118017046</v>
      </c>
      <c r="I17" s="53">
        <f t="shared" si="5"/>
        <v>11.601051566714228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0</v>
      </c>
      <c r="R17" s="91">
        <v>20.200000000000003</v>
      </c>
      <c r="S17" s="84">
        <v>0</v>
      </c>
      <c r="T17" s="84">
        <v>0</v>
      </c>
      <c r="U17" s="84">
        <v>28.76</v>
      </c>
      <c r="V17" s="84">
        <v>0</v>
      </c>
      <c r="W17" s="84">
        <v>64.14</v>
      </c>
      <c r="X17" s="94">
        <f t="shared" si="10"/>
        <v>20.200000000000003</v>
      </c>
      <c r="Y17" s="95">
        <f t="shared" si="11"/>
        <v>92.9</v>
      </c>
      <c r="Z17" s="91">
        <v>8.6</v>
      </c>
      <c r="AA17" s="84">
        <v>0</v>
      </c>
      <c r="AB17" s="84">
        <v>69.52</v>
      </c>
      <c r="AC17" s="84">
        <v>0</v>
      </c>
      <c r="AD17" s="96">
        <f t="shared" si="12"/>
        <v>78.11999999999999</v>
      </c>
      <c r="AE17" s="52">
        <f t="shared" si="13"/>
        <v>0</v>
      </c>
      <c r="AF17" s="118">
        <v>0.16742405913978486</v>
      </c>
      <c r="AG17" s="117">
        <v>0.40184139784946238</v>
      </c>
      <c r="AH17" s="54">
        <f t="shared" si="6"/>
        <v>11.433627507574442</v>
      </c>
      <c r="AI17" s="63">
        <f t="shared" si="7"/>
        <v>4.6673702199371689</v>
      </c>
      <c r="AJ17" s="64">
        <v>222.63676631526877</v>
      </c>
      <c r="AK17" s="61">
        <v>14.952100783273869</v>
      </c>
      <c r="AL17" s="66">
        <v>66.812182118017049</v>
      </c>
      <c r="AM17" s="61">
        <v>147.0386875989395</v>
      </c>
      <c r="AS17" s="121"/>
      <c r="BA17" s="42"/>
      <c r="BB17" s="42"/>
    </row>
    <row r="18" spans="1:54" ht="15.75" x14ac:dyDescent="0.25">
      <c r="A18" s="25">
        <v>10</v>
      </c>
      <c r="B18" s="69">
        <v>87.22</v>
      </c>
      <c r="C18" s="51">
        <f t="shared" si="0"/>
        <v>22.247477045362988</v>
      </c>
      <c r="D18" s="52">
        <f t="shared" si="1"/>
        <v>59.57241370766809</v>
      </c>
      <c r="E18" s="59">
        <f t="shared" si="2"/>
        <v>5.4001092469689205</v>
      </c>
      <c r="F18" s="68">
        <v>211.38</v>
      </c>
      <c r="G18" s="52">
        <f t="shared" si="3"/>
        <v>144.34065927644178</v>
      </c>
      <c r="H18" s="52">
        <f t="shared" si="4"/>
        <v>54.539595687948236</v>
      </c>
      <c r="I18" s="53">
        <f t="shared" si="5"/>
        <v>12.499745035609999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31.14</v>
      </c>
      <c r="S18" s="84">
        <v>0</v>
      </c>
      <c r="T18" s="84">
        <v>0</v>
      </c>
      <c r="U18" s="84">
        <v>28.89</v>
      </c>
      <c r="V18" s="84">
        <v>0</v>
      </c>
      <c r="W18" s="84">
        <v>62.77</v>
      </c>
      <c r="X18" s="94">
        <f t="shared" si="10"/>
        <v>31.14</v>
      </c>
      <c r="Y18" s="95">
        <f t="shared" si="11"/>
        <v>91.66</v>
      </c>
      <c r="Z18" s="91">
        <v>11</v>
      </c>
      <c r="AA18" s="84">
        <v>0</v>
      </c>
      <c r="AB18" s="84">
        <v>71.180000000000007</v>
      </c>
      <c r="AC18" s="84">
        <v>0</v>
      </c>
      <c r="AD18" s="96">
        <f t="shared" si="12"/>
        <v>82.18</v>
      </c>
      <c r="AE18" s="52">
        <f t="shared" si="13"/>
        <v>0</v>
      </c>
      <c r="AF18" s="118">
        <v>0.16742405913978486</v>
      </c>
      <c r="AG18" s="117">
        <v>0.40184139784946238</v>
      </c>
      <c r="AH18" s="54">
        <f t="shared" si="6"/>
        <v>12.332320976470214</v>
      </c>
      <c r="AI18" s="63">
        <f t="shared" si="7"/>
        <v>4.9982678491194577</v>
      </c>
      <c r="AJ18" s="64">
        <v>226.52065927644179</v>
      </c>
      <c r="AK18" s="61">
        <v>22.247477045362988</v>
      </c>
      <c r="AL18" s="66">
        <v>85.679595687948236</v>
      </c>
      <c r="AM18" s="61">
        <v>151.23241370766809</v>
      </c>
      <c r="AS18" s="121"/>
      <c r="BA18" s="42"/>
      <c r="BB18" s="42"/>
    </row>
    <row r="19" spans="1:54" ht="15.75" x14ac:dyDescent="0.25">
      <c r="A19" s="25">
        <v>11</v>
      </c>
      <c r="B19" s="69">
        <v>93.080000000000013</v>
      </c>
      <c r="C19" s="51">
        <f t="shared" si="0"/>
        <v>20.842556828475765</v>
      </c>
      <c r="D19" s="52">
        <f t="shared" si="1"/>
        <v>66.694558355468871</v>
      </c>
      <c r="E19" s="59">
        <f t="shared" si="2"/>
        <v>5.5428848160553876</v>
      </c>
      <c r="F19" s="68">
        <v>207.84</v>
      </c>
      <c r="G19" s="52">
        <f t="shared" si="3"/>
        <v>146.73459307807838</v>
      </c>
      <c r="H19" s="52">
        <f t="shared" si="4"/>
        <v>48.669501453939645</v>
      </c>
      <c r="I19" s="53">
        <f t="shared" si="5"/>
        <v>12.435905467981991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0</v>
      </c>
      <c r="R19" s="91">
        <v>33.510000000000005</v>
      </c>
      <c r="S19" s="84">
        <v>0</v>
      </c>
      <c r="T19" s="84">
        <v>0</v>
      </c>
      <c r="U19" s="84">
        <v>28.86</v>
      </c>
      <c r="V19" s="84">
        <v>0</v>
      </c>
      <c r="W19" s="84">
        <v>62.04</v>
      </c>
      <c r="X19" s="94">
        <f t="shared" si="10"/>
        <v>33.510000000000005</v>
      </c>
      <c r="Y19" s="95">
        <f t="shared" si="11"/>
        <v>90.9</v>
      </c>
      <c r="Z19" s="91">
        <v>9.9</v>
      </c>
      <c r="AA19" s="84">
        <v>0</v>
      </c>
      <c r="AB19" s="84">
        <v>71.77</v>
      </c>
      <c r="AC19" s="84">
        <v>0</v>
      </c>
      <c r="AD19" s="96">
        <f t="shared" si="12"/>
        <v>81.67</v>
      </c>
      <c r="AE19" s="52">
        <f t="shared" si="13"/>
        <v>0</v>
      </c>
      <c r="AF19" s="118">
        <v>0.16742405913978486</v>
      </c>
      <c r="AG19" s="117">
        <v>0.40184139784946238</v>
      </c>
      <c r="AH19" s="54">
        <f t="shared" si="6"/>
        <v>12.268481408842206</v>
      </c>
      <c r="AI19" s="63">
        <f t="shared" si="7"/>
        <v>5.1410434182059248</v>
      </c>
      <c r="AJ19" s="64">
        <v>228.40459307807839</v>
      </c>
      <c r="AK19" s="61">
        <v>20.842556828475765</v>
      </c>
      <c r="AL19" s="66">
        <v>82.17950145393965</v>
      </c>
      <c r="AM19" s="61">
        <v>157.59455835546888</v>
      </c>
      <c r="AS19" s="121"/>
      <c r="BA19" s="42"/>
      <c r="BB19" s="42"/>
    </row>
    <row r="20" spans="1:54" ht="15.75" x14ac:dyDescent="0.25">
      <c r="A20" s="25">
        <v>12</v>
      </c>
      <c r="B20" s="69">
        <v>98.63</v>
      </c>
      <c r="C20" s="51">
        <f t="shared" si="0"/>
        <v>20.937206352345683</v>
      </c>
      <c r="D20" s="52">
        <f t="shared" si="1"/>
        <v>72.398785321216351</v>
      </c>
      <c r="E20" s="59">
        <f t="shared" si="2"/>
        <v>5.2940083264379574</v>
      </c>
      <c r="F20" s="68">
        <v>194.89</v>
      </c>
      <c r="G20" s="52">
        <f t="shared" si="3"/>
        <v>129.58592753262349</v>
      </c>
      <c r="H20" s="52">
        <f t="shared" si="4"/>
        <v>53.142905086122269</v>
      </c>
      <c r="I20" s="53">
        <f t="shared" si="5"/>
        <v>12.161167381254268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0</v>
      </c>
      <c r="R20" s="91">
        <v>33.67</v>
      </c>
      <c r="S20" s="84">
        <v>0</v>
      </c>
      <c r="T20" s="84">
        <v>0</v>
      </c>
      <c r="U20" s="84">
        <v>14.16</v>
      </c>
      <c r="V20" s="84">
        <v>0</v>
      </c>
      <c r="W20" s="84">
        <v>62.3</v>
      </c>
      <c r="X20" s="94">
        <f t="shared" si="10"/>
        <v>33.67</v>
      </c>
      <c r="Y20" s="95">
        <f t="shared" si="11"/>
        <v>76.459999999999994</v>
      </c>
      <c r="Z20" s="91">
        <v>13.2</v>
      </c>
      <c r="AA20" s="84">
        <v>0</v>
      </c>
      <c r="AB20" s="84">
        <v>74.03</v>
      </c>
      <c r="AC20" s="84">
        <v>0</v>
      </c>
      <c r="AD20" s="96">
        <f t="shared" si="12"/>
        <v>87.23</v>
      </c>
      <c r="AE20" s="52">
        <f t="shared" si="13"/>
        <v>0</v>
      </c>
      <c r="AF20" s="118">
        <v>0.16742405913978486</v>
      </c>
      <c r="AG20" s="117">
        <v>0.40184139784946238</v>
      </c>
      <c r="AH20" s="54">
        <f t="shared" si="6"/>
        <v>11.993743322114483</v>
      </c>
      <c r="AI20" s="63">
        <f t="shared" si="7"/>
        <v>4.8921669285884946</v>
      </c>
      <c r="AJ20" s="64">
        <v>216.8159275326235</v>
      </c>
      <c r="AK20" s="61">
        <v>20.937206352345683</v>
      </c>
      <c r="AL20" s="66">
        <v>86.812905086122271</v>
      </c>
      <c r="AM20" s="61">
        <v>148.85878532121635</v>
      </c>
      <c r="AS20" s="121"/>
      <c r="BA20" s="42"/>
      <c r="BB20" s="42"/>
    </row>
    <row r="21" spans="1:54" ht="15.75" x14ac:dyDescent="0.25">
      <c r="A21" s="25">
        <v>13</v>
      </c>
      <c r="B21" s="69">
        <v>81.63</v>
      </c>
      <c r="C21" s="51">
        <f t="shared" si="0"/>
        <v>22.093101573237622</v>
      </c>
      <c r="D21" s="52">
        <f t="shared" si="1"/>
        <v>78.015883192671367</v>
      </c>
      <c r="E21" s="59">
        <f t="shared" si="2"/>
        <v>-18.478984765908987</v>
      </c>
      <c r="F21" s="68">
        <v>200.48</v>
      </c>
      <c r="G21" s="52">
        <f t="shared" si="3"/>
        <v>130.19082027431458</v>
      </c>
      <c r="H21" s="52">
        <f t="shared" si="4"/>
        <v>58.742087733999959</v>
      </c>
      <c r="I21" s="53">
        <f t="shared" si="5"/>
        <v>11.5470919916855</v>
      </c>
      <c r="J21" s="58">
        <v>0</v>
      </c>
      <c r="K21" s="81">
        <v>23.96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23.96</v>
      </c>
      <c r="R21" s="91">
        <v>31.270000000000003</v>
      </c>
      <c r="S21" s="84">
        <v>0</v>
      </c>
      <c r="T21" s="84">
        <v>0</v>
      </c>
      <c r="U21" s="84">
        <v>14.16</v>
      </c>
      <c r="V21" s="84">
        <v>0</v>
      </c>
      <c r="W21" s="84">
        <v>62.02</v>
      </c>
      <c r="X21" s="94">
        <f t="shared" si="10"/>
        <v>31.270000000000003</v>
      </c>
      <c r="Y21" s="95">
        <f t="shared" si="11"/>
        <v>76.180000000000007</v>
      </c>
      <c r="Z21" s="91">
        <v>14.9</v>
      </c>
      <c r="AA21" s="84">
        <v>0</v>
      </c>
      <c r="AB21" s="84">
        <v>52.98</v>
      </c>
      <c r="AC21" s="84">
        <v>0</v>
      </c>
      <c r="AD21" s="96">
        <f t="shared" si="12"/>
        <v>67.88</v>
      </c>
      <c r="AE21" s="52">
        <f t="shared" si="13"/>
        <v>0</v>
      </c>
      <c r="AF21" s="118">
        <v>0.16742405913978486</v>
      </c>
      <c r="AG21" s="117">
        <v>0.40184139784946238</v>
      </c>
      <c r="AH21" s="54">
        <f t="shared" si="6"/>
        <v>11.379667932545715</v>
      </c>
      <c r="AI21" s="63">
        <f t="shared" si="7"/>
        <v>5.0791738362415515</v>
      </c>
      <c r="AJ21" s="64">
        <v>198.07082027431457</v>
      </c>
      <c r="AK21" s="61">
        <v>22.093101573237622</v>
      </c>
      <c r="AL21" s="66">
        <v>90.012087733999962</v>
      </c>
      <c r="AM21" s="61">
        <v>154.19588319267137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78.680000000000007</v>
      </c>
      <c r="C22" s="51">
        <f t="shared" si="0"/>
        <v>19.628965986910227</v>
      </c>
      <c r="D22" s="52">
        <f t="shared" si="1"/>
        <v>77.613164371763276</v>
      </c>
      <c r="E22" s="59">
        <f t="shared" si="2"/>
        <v>-18.562130358673496</v>
      </c>
      <c r="F22" s="68">
        <v>210.29</v>
      </c>
      <c r="G22" s="52">
        <f t="shared" si="3"/>
        <v>146.62847599800301</v>
      </c>
      <c r="H22" s="52">
        <f t="shared" si="4"/>
        <v>51.916833547235846</v>
      </c>
      <c r="I22" s="53">
        <f t="shared" si="5"/>
        <v>11.744690454761178</v>
      </c>
      <c r="J22" s="58">
        <v>0</v>
      </c>
      <c r="K22" s="81">
        <v>23.96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23.96</v>
      </c>
      <c r="R22" s="91">
        <v>32.01</v>
      </c>
      <c r="S22" s="84">
        <v>0</v>
      </c>
      <c r="T22" s="84">
        <v>0</v>
      </c>
      <c r="U22" s="84">
        <v>14.16</v>
      </c>
      <c r="V22" s="84">
        <v>0</v>
      </c>
      <c r="W22" s="84">
        <v>62</v>
      </c>
      <c r="X22" s="94">
        <f t="shared" si="10"/>
        <v>32.01</v>
      </c>
      <c r="Y22" s="95">
        <f t="shared" si="11"/>
        <v>76.16</v>
      </c>
      <c r="Z22" s="91">
        <v>12.1</v>
      </c>
      <c r="AA22" s="84">
        <v>0</v>
      </c>
      <c r="AB22" s="84">
        <v>50.43</v>
      </c>
      <c r="AC22" s="84">
        <v>0</v>
      </c>
      <c r="AD22" s="96">
        <f t="shared" si="12"/>
        <v>62.53</v>
      </c>
      <c r="AE22" s="52">
        <f t="shared" si="13"/>
        <v>0</v>
      </c>
      <c r="AF22" s="118">
        <v>0.16742405913978486</v>
      </c>
      <c r="AG22" s="117">
        <v>0.40184139784946238</v>
      </c>
      <c r="AH22" s="54">
        <f t="shared" si="6"/>
        <v>11.577266395621393</v>
      </c>
      <c r="AI22" s="63">
        <f t="shared" si="7"/>
        <v>4.996028243477042</v>
      </c>
      <c r="AJ22" s="64">
        <v>209.15847599800301</v>
      </c>
      <c r="AK22" s="61">
        <v>19.628965986910227</v>
      </c>
      <c r="AL22" s="66">
        <v>83.926833547235844</v>
      </c>
      <c r="AM22" s="61">
        <v>153.77316437176327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81.7</v>
      </c>
      <c r="C23" s="51">
        <f t="shared" si="0"/>
        <v>24.588190607305002</v>
      </c>
      <c r="D23" s="52">
        <f t="shared" si="1"/>
        <v>75.338555115047967</v>
      </c>
      <c r="E23" s="59">
        <f t="shared" si="2"/>
        <v>-18.22674572235297</v>
      </c>
      <c r="F23" s="68">
        <v>209.21</v>
      </c>
      <c r="G23" s="52">
        <f t="shared" si="3"/>
        <v>146.88239630757326</v>
      </c>
      <c r="H23" s="52">
        <f t="shared" si="4"/>
        <v>50.093096830431961</v>
      </c>
      <c r="I23" s="53">
        <f t="shared" si="5"/>
        <v>12.23450686199484</v>
      </c>
      <c r="J23" s="58">
        <v>0</v>
      </c>
      <c r="K23" s="81">
        <v>23.96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23.96</v>
      </c>
      <c r="R23" s="91">
        <v>30.48</v>
      </c>
      <c r="S23" s="84">
        <v>0</v>
      </c>
      <c r="T23" s="84">
        <v>0</v>
      </c>
      <c r="U23" s="84">
        <v>23.2</v>
      </c>
      <c r="V23" s="84">
        <v>0</v>
      </c>
      <c r="W23" s="84">
        <v>61.92</v>
      </c>
      <c r="X23" s="94">
        <f t="shared" si="10"/>
        <v>30.48</v>
      </c>
      <c r="Y23" s="95">
        <f t="shared" si="11"/>
        <v>85.12</v>
      </c>
      <c r="Z23" s="91">
        <v>11</v>
      </c>
      <c r="AA23" s="84">
        <v>0</v>
      </c>
      <c r="AB23" s="84">
        <v>67.03</v>
      </c>
      <c r="AC23" s="84">
        <v>0</v>
      </c>
      <c r="AD23" s="96">
        <f t="shared" si="12"/>
        <v>78.03</v>
      </c>
      <c r="AE23" s="52">
        <f t="shared" si="13"/>
        <v>0</v>
      </c>
      <c r="AF23" s="118">
        <v>0.16742405913978486</v>
      </c>
      <c r="AG23" s="117">
        <v>0.40184139784946238</v>
      </c>
      <c r="AH23" s="54">
        <f t="shared" si="6"/>
        <v>12.067082802855055</v>
      </c>
      <c r="AI23" s="63">
        <f t="shared" si="7"/>
        <v>5.3314128797975684</v>
      </c>
      <c r="AJ23" s="64">
        <v>224.91239630757326</v>
      </c>
      <c r="AK23" s="61">
        <v>24.588190607305002</v>
      </c>
      <c r="AL23" s="66">
        <v>80.573096830431965</v>
      </c>
      <c r="AM23" s="61">
        <v>160.45855511504797</v>
      </c>
      <c r="AS23" s="121"/>
      <c r="BA23" s="42"/>
      <c r="BB23" s="42"/>
    </row>
    <row r="24" spans="1:54" ht="15.75" x14ac:dyDescent="0.25">
      <c r="A24" s="25">
        <v>16</v>
      </c>
      <c r="B24" s="69">
        <v>74.740000000000009</v>
      </c>
      <c r="C24" s="51">
        <f t="shared" si="0"/>
        <v>23.811466449647924</v>
      </c>
      <c r="D24" s="52">
        <f t="shared" si="1"/>
        <v>68.135066743114876</v>
      </c>
      <c r="E24" s="59">
        <f t="shared" si="2"/>
        <v>-17.206533192762794</v>
      </c>
      <c r="F24" s="68">
        <v>232</v>
      </c>
      <c r="G24" s="52">
        <f t="shared" si="3"/>
        <v>133.39226670211866</v>
      </c>
      <c r="H24" s="52">
        <f t="shared" si="4"/>
        <v>85.842370014200625</v>
      </c>
      <c r="I24" s="53">
        <f t="shared" si="5"/>
        <v>12.765363283680722</v>
      </c>
      <c r="J24" s="58">
        <v>0</v>
      </c>
      <c r="K24" s="81">
        <v>22.86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22.86</v>
      </c>
      <c r="R24" s="91">
        <v>18.28</v>
      </c>
      <c r="S24" s="84">
        <v>0</v>
      </c>
      <c r="T24" s="84">
        <v>0</v>
      </c>
      <c r="U24" s="84">
        <v>28.28</v>
      </c>
      <c r="V24" s="84">
        <v>0</v>
      </c>
      <c r="W24" s="84">
        <v>62.05</v>
      </c>
      <c r="X24" s="94">
        <f t="shared" si="10"/>
        <v>18.28</v>
      </c>
      <c r="Y24" s="95">
        <f t="shared" si="11"/>
        <v>90.33</v>
      </c>
      <c r="Z24" s="91">
        <v>7.3</v>
      </c>
      <c r="AA24" s="84">
        <v>0</v>
      </c>
      <c r="AB24" s="84">
        <v>74.11</v>
      </c>
      <c r="AC24" s="84">
        <v>0</v>
      </c>
      <c r="AD24" s="96">
        <f t="shared" si="12"/>
        <v>81.41</v>
      </c>
      <c r="AE24" s="52">
        <f t="shared" si="13"/>
        <v>0</v>
      </c>
      <c r="AF24" s="118">
        <v>0.16742405913978486</v>
      </c>
      <c r="AG24" s="117">
        <v>0.40184139784946238</v>
      </c>
      <c r="AH24" s="54">
        <f t="shared" si="6"/>
        <v>12.597939224540937</v>
      </c>
      <c r="AI24" s="63">
        <f t="shared" si="7"/>
        <v>5.2516254093877421</v>
      </c>
      <c r="AJ24" s="64">
        <v>214.80226670211866</v>
      </c>
      <c r="AK24" s="61">
        <v>23.811466449647924</v>
      </c>
      <c r="AL24" s="66">
        <v>104.12237001420063</v>
      </c>
      <c r="AM24" s="61">
        <v>158.46506674311487</v>
      </c>
      <c r="AS24" s="121"/>
      <c r="BA24" s="42"/>
      <c r="BB24" s="42"/>
    </row>
    <row r="25" spans="1:54" ht="15.75" x14ac:dyDescent="0.25">
      <c r="A25" s="25">
        <v>17</v>
      </c>
      <c r="B25" s="69">
        <v>70.699999999999989</v>
      </c>
      <c r="C25" s="51">
        <f t="shared" si="0"/>
        <v>21.773623875700764</v>
      </c>
      <c r="D25" s="52">
        <f t="shared" si="1"/>
        <v>66.244611121911504</v>
      </c>
      <c r="E25" s="59">
        <f t="shared" si="2"/>
        <v>-17.318234997612269</v>
      </c>
      <c r="F25" s="68">
        <v>248.53</v>
      </c>
      <c r="G25" s="52">
        <f t="shared" si="3"/>
        <v>149.05269021329019</v>
      </c>
      <c r="H25" s="52">
        <f t="shared" si="4"/>
        <v>87.212403138106282</v>
      </c>
      <c r="I25" s="53">
        <f t="shared" si="5"/>
        <v>12.264906648603551</v>
      </c>
      <c r="J25" s="58">
        <v>0</v>
      </c>
      <c r="K25" s="81">
        <v>22.86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22.86</v>
      </c>
      <c r="R25" s="91">
        <v>2.37</v>
      </c>
      <c r="S25" s="84">
        <v>0</v>
      </c>
      <c r="T25" s="84">
        <v>0</v>
      </c>
      <c r="U25" s="84">
        <v>28.28</v>
      </c>
      <c r="V25" s="84">
        <v>0</v>
      </c>
      <c r="W25" s="84">
        <v>62.1</v>
      </c>
      <c r="X25" s="94">
        <f t="shared" si="10"/>
        <v>2.37</v>
      </c>
      <c r="Y25" s="95">
        <f t="shared" si="11"/>
        <v>90.38</v>
      </c>
      <c r="Z25" s="91">
        <v>1.4</v>
      </c>
      <c r="AA25" s="84">
        <v>0</v>
      </c>
      <c r="AB25" s="84">
        <v>66.22</v>
      </c>
      <c r="AC25" s="84">
        <v>0</v>
      </c>
      <c r="AD25" s="96">
        <f t="shared" si="12"/>
        <v>67.62</v>
      </c>
      <c r="AE25" s="52">
        <f t="shared" si="13"/>
        <v>0</v>
      </c>
      <c r="AF25" s="118">
        <v>0.16742405913978486</v>
      </c>
      <c r="AG25" s="117">
        <v>0.40184139784946238</v>
      </c>
      <c r="AH25" s="54">
        <f t="shared" si="6"/>
        <v>12.097482589463766</v>
      </c>
      <c r="AI25" s="63">
        <f t="shared" si="7"/>
        <v>5.1399236045382679</v>
      </c>
      <c r="AJ25" s="64">
        <v>216.6726902132902</v>
      </c>
      <c r="AK25" s="61">
        <v>21.773623875700764</v>
      </c>
      <c r="AL25" s="66">
        <v>89.582403138106287</v>
      </c>
      <c r="AM25" s="61">
        <v>156.6246111219115</v>
      </c>
      <c r="AS25" s="121"/>
      <c r="BA25" s="42"/>
      <c r="BB25" s="42"/>
    </row>
    <row r="26" spans="1:54" ht="15.75" x14ac:dyDescent="0.25">
      <c r="A26" s="25">
        <v>18</v>
      </c>
      <c r="B26" s="69">
        <v>77.510000000000005</v>
      </c>
      <c r="C26" s="51">
        <f t="shared" si="0"/>
        <v>25.064746315233862</v>
      </c>
      <c r="D26" s="52">
        <f t="shared" si="1"/>
        <v>47.580170641517682</v>
      </c>
      <c r="E26" s="59">
        <f t="shared" si="2"/>
        <v>4.8650830432484709</v>
      </c>
      <c r="F26" s="68">
        <v>226.68</v>
      </c>
      <c r="G26" s="52">
        <f t="shared" si="3"/>
        <v>129.93359385827176</v>
      </c>
      <c r="H26" s="52">
        <f t="shared" si="4"/>
        <v>84.770276531474607</v>
      </c>
      <c r="I26" s="53">
        <f t="shared" si="5"/>
        <v>11.976129610253603</v>
      </c>
      <c r="J26" s="58">
        <v>0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28.28</v>
      </c>
      <c r="V26" s="84">
        <v>0</v>
      </c>
      <c r="W26" s="84">
        <v>62.7</v>
      </c>
      <c r="X26" s="94">
        <f t="shared" si="10"/>
        <v>0</v>
      </c>
      <c r="Y26" s="95">
        <f t="shared" si="11"/>
        <v>90.98</v>
      </c>
      <c r="Z26" s="91">
        <v>0</v>
      </c>
      <c r="AA26" s="84">
        <v>0</v>
      </c>
      <c r="AB26" s="84">
        <v>77.89</v>
      </c>
      <c r="AC26" s="84">
        <v>0</v>
      </c>
      <c r="AD26" s="96">
        <f t="shared" si="12"/>
        <v>77.89</v>
      </c>
      <c r="AE26" s="52">
        <f t="shared" si="13"/>
        <v>0</v>
      </c>
      <c r="AF26" s="118">
        <v>0.41779368279569901</v>
      </c>
      <c r="AG26" s="117">
        <v>0.15147177419354838</v>
      </c>
      <c r="AH26" s="54">
        <f t="shared" si="6"/>
        <v>11.558335927457904</v>
      </c>
      <c r="AI26" s="63">
        <f t="shared" si="7"/>
        <v>4.7136112690549226</v>
      </c>
      <c r="AJ26" s="64">
        <v>207.82359385827175</v>
      </c>
      <c r="AK26" s="61">
        <v>25.064746315233862</v>
      </c>
      <c r="AL26" s="128">
        <v>84.770276531474607</v>
      </c>
      <c r="AM26" s="61">
        <v>138.56017064151769</v>
      </c>
      <c r="AS26" s="121"/>
      <c r="BA26" s="42"/>
      <c r="BB26" s="42"/>
    </row>
    <row r="27" spans="1:54" ht="15.75" x14ac:dyDescent="0.25">
      <c r="A27" s="25">
        <v>19</v>
      </c>
      <c r="B27" s="69">
        <v>99.18</v>
      </c>
      <c r="C27" s="51">
        <f t="shared" si="0"/>
        <v>26.873800671118758</v>
      </c>
      <c r="D27" s="52">
        <f t="shared" si="1"/>
        <v>66.834091400679426</v>
      </c>
      <c r="E27" s="59">
        <f t="shared" si="2"/>
        <v>5.4721079282018179</v>
      </c>
      <c r="F27" s="68">
        <v>274.58999999999997</v>
      </c>
      <c r="G27" s="52">
        <f t="shared" si="3"/>
        <v>167.87738224308069</v>
      </c>
      <c r="H27" s="52">
        <f t="shared" si="4"/>
        <v>92.981720921580106</v>
      </c>
      <c r="I27" s="53">
        <f t="shared" si="5"/>
        <v>13.730896835339175</v>
      </c>
      <c r="J27" s="58">
        <v>0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28.36</v>
      </c>
      <c r="V27" s="84">
        <v>0</v>
      </c>
      <c r="W27" s="84">
        <v>62.63</v>
      </c>
      <c r="X27" s="94">
        <f t="shared" si="10"/>
        <v>0</v>
      </c>
      <c r="Y27" s="95">
        <f t="shared" si="11"/>
        <v>90.990000000000009</v>
      </c>
      <c r="Z27" s="91">
        <v>0</v>
      </c>
      <c r="AA27" s="84">
        <v>0</v>
      </c>
      <c r="AB27" s="84">
        <v>76.16</v>
      </c>
      <c r="AC27" s="84">
        <v>0</v>
      </c>
      <c r="AD27" s="96">
        <f t="shared" si="12"/>
        <v>76.16</v>
      </c>
      <c r="AE27" s="52">
        <f t="shared" si="13"/>
        <v>0</v>
      </c>
      <c r="AF27" s="118">
        <v>0.41779368279569901</v>
      </c>
      <c r="AG27" s="117">
        <v>0.15147177419354838</v>
      </c>
      <c r="AH27" s="54">
        <f t="shared" si="6"/>
        <v>13.313103152543476</v>
      </c>
      <c r="AI27" s="63">
        <f t="shared" si="7"/>
        <v>5.3206361540082696</v>
      </c>
      <c r="AJ27" s="64">
        <v>244.03738224308069</v>
      </c>
      <c r="AK27" s="61">
        <v>26.873800671118758</v>
      </c>
      <c r="AL27" s="128">
        <v>92.981720921580106</v>
      </c>
      <c r="AM27" s="61">
        <v>157.82409140067944</v>
      </c>
      <c r="AS27" s="121"/>
      <c r="BA27" s="42"/>
      <c r="BB27" s="42"/>
    </row>
    <row r="28" spans="1:54" ht="15.75" x14ac:dyDescent="0.25">
      <c r="A28" s="25">
        <v>20</v>
      </c>
      <c r="B28" s="69">
        <v>98.34</v>
      </c>
      <c r="C28" s="51">
        <f t="shared" si="0"/>
        <v>27.747815611890378</v>
      </c>
      <c r="D28" s="52">
        <f t="shared" si="1"/>
        <v>65.141075994839682</v>
      </c>
      <c r="E28" s="59">
        <f t="shared" si="2"/>
        <v>5.4511083932699576</v>
      </c>
      <c r="F28" s="68">
        <v>266.27999999999997</v>
      </c>
      <c r="G28" s="52">
        <f t="shared" si="3"/>
        <v>164.01703976724716</v>
      </c>
      <c r="H28" s="52">
        <f t="shared" si="4"/>
        <v>89.104701852368905</v>
      </c>
      <c r="I28" s="53">
        <f t="shared" si="5"/>
        <v>13.158258380383851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28.36</v>
      </c>
      <c r="V28" s="84">
        <v>0</v>
      </c>
      <c r="W28" s="84">
        <v>62.72</v>
      </c>
      <c r="X28" s="94">
        <f t="shared" si="10"/>
        <v>0</v>
      </c>
      <c r="Y28" s="95">
        <f t="shared" si="11"/>
        <v>91.08</v>
      </c>
      <c r="Z28" s="91">
        <v>0</v>
      </c>
      <c r="AA28" s="84">
        <v>0</v>
      </c>
      <c r="AB28" s="84">
        <v>69.400000000000006</v>
      </c>
      <c r="AC28" s="84">
        <v>0</v>
      </c>
      <c r="AD28" s="96">
        <f t="shared" si="12"/>
        <v>69.400000000000006</v>
      </c>
      <c r="AE28" s="52">
        <f t="shared" si="13"/>
        <v>0</v>
      </c>
      <c r="AF28" s="118">
        <v>0.41779368279569901</v>
      </c>
      <c r="AG28" s="117">
        <v>0.15147177419354838</v>
      </c>
      <c r="AH28" s="54">
        <f t="shared" si="6"/>
        <v>12.740464697588152</v>
      </c>
      <c r="AI28" s="63">
        <f t="shared" si="7"/>
        <v>5.2996366190764093</v>
      </c>
      <c r="AJ28" s="64">
        <v>233.41703976724716</v>
      </c>
      <c r="AK28" s="61">
        <v>27.747815611890378</v>
      </c>
      <c r="AL28" s="128">
        <v>89.104701852368905</v>
      </c>
      <c r="AM28" s="61">
        <v>156.22107599483968</v>
      </c>
      <c r="AS28" s="121"/>
      <c r="BA28" s="42"/>
      <c r="BB28" s="42"/>
    </row>
    <row r="29" spans="1:54" ht="15.75" x14ac:dyDescent="0.25">
      <c r="A29" s="25">
        <v>21</v>
      </c>
      <c r="B29" s="69">
        <v>105.38</v>
      </c>
      <c r="C29" s="51">
        <f t="shared" si="0"/>
        <v>25.941123954726823</v>
      </c>
      <c r="D29" s="52">
        <f t="shared" si="1"/>
        <v>74.042926412684125</v>
      </c>
      <c r="E29" s="59">
        <f t="shared" si="2"/>
        <v>5.3959496325890468</v>
      </c>
      <c r="F29" s="68">
        <v>269.52999999999997</v>
      </c>
      <c r="G29" s="52">
        <f t="shared" si="3"/>
        <v>163.09014792394981</v>
      </c>
      <c r="H29" s="52">
        <f t="shared" si="4"/>
        <v>93.16037841637872</v>
      </c>
      <c r="I29" s="53">
        <f t="shared" si="5"/>
        <v>13.279473659671433</v>
      </c>
      <c r="J29" s="58">
        <v>0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19.559999999999999</v>
      </c>
      <c r="V29" s="84">
        <v>0</v>
      </c>
      <c r="W29" s="84">
        <v>62.51</v>
      </c>
      <c r="X29" s="94">
        <f t="shared" si="10"/>
        <v>0</v>
      </c>
      <c r="Y29" s="95">
        <f t="shared" si="11"/>
        <v>82.07</v>
      </c>
      <c r="Z29" s="91">
        <v>0</v>
      </c>
      <c r="AA29" s="84">
        <v>0</v>
      </c>
      <c r="AB29" s="84">
        <v>69.34</v>
      </c>
      <c r="AC29" s="84">
        <v>0</v>
      </c>
      <c r="AD29" s="96">
        <f t="shared" si="12"/>
        <v>69.34</v>
      </c>
      <c r="AE29" s="52">
        <f t="shared" si="13"/>
        <v>0</v>
      </c>
      <c r="AF29" s="118">
        <v>0.41779368279569901</v>
      </c>
      <c r="AG29" s="117">
        <v>0.15147177419354838</v>
      </c>
      <c r="AH29" s="54">
        <f t="shared" si="6"/>
        <v>12.861679976875735</v>
      </c>
      <c r="AI29" s="63">
        <f t="shared" si="7"/>
        <v>5.2444778583954985</v>
      </c>
      <c r="AJ29" s="64">
        <v>232.43014792394982</v>
      </c>
      <c r="AK29" s="61">
        <v>25.941123954726823</v>
      </c>
      <c r="AL29" s="128">
        <v>93.16037841637872</v>
      </c>
      <c r="AM29" s="61">
        <v>156.11292641268412</v>
      </c>
      <c r="AS29" s="121"/>
      <c r="BA29" s="42"/>
      <c r="BB29" s="42"/>
    </row>
    <row r="30" spans="1:54" ht="15.75" x14ac:dyDescent="0.25">
      <c r="A30" s="25">
        <v>22</v>
      </c>
      <c r="B30" s="69">
        <v>108.33</v>
      </c>
      <c r="C30" s="51">
        <f t="shared" si="0"/>
        <v>25.056876709958992</v>
      </c>
      <c r="D30" s="52">
        <f t="shared" si="1"/>
        <v>77.989171059109793</v>
      </c>
      <c r="E30" s="59">
        <f t="shared" si="2"/>
        <v>5.2839522309312015</v>
      </c>
      <c r="F30" s="68">
        <v>261.18</v>
      </c>
      <c r="G30" s="52">
        <f t="shared" si="3"/>
        <v>155.87475135272791</v>
      </c>
      <c r="H30" s="52">
        <f t="shared" si="4"/>
        <v>92.321783299219646</v>
      </c>
      <c r="I30" s="53">
        <f t="shared" si="5"/>
        <v>12.983465348052485</v>
      </c>
      <c r="J30" s="58">
        <v>0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0</v>
      </c>
      <c r="R30" s="91">
        <v>0</v>
      </c>
      <c r="S30" s="84"/>
      <c r="T30" s="84">
        <v>0</v>
      </c>
      <c r="U30" s="84">
        <v>14.19</v>
      </c>
      <c r="V30" s="84">
        <v>0</v>
      </c>
      <c r="W30" s="84">
        <v>60.93</v>
      </c>
      <c r="X30" s="94">
        <f t="shared" si="10"/>
        <v>0</v>
      </c>
      <c r="Y30" s="95">
        <f t="shared" si="11"/>
        <v>75.12</v>
      </c>
      <c r="Z30" s="91">
        <v>0</v>
      </c>
      <c r="AA30" s="84">
        <v>0</v>
      </c>
      <c r="AB30" s="84">
        <v>69.900000000000006</v>
      </c>
      <c r="AC30" s="84">
        <v>0</v>
      </c>
      <c r="AD30" s="96">
        <f t="shared" si="12"/>
        <v>69.900000000000006</v>
      </c>
      <c r="AE30" s="52">
        <f t="shared" si="13"/>
        <v>0</v>
      </c>
      <c r="AF30" s="118">
        <v>0.41779368279569901</v>
      </c>
      <c r="AG30" s="117">
        <v>0.15147177419354838</v>
      </c>
      <c r="AH30" s="54">
        <f t="shared" si="6"/>
        <v>12.565671665256787</v>
      </c>
      <c r="AI30" s="63">
        <f t="shared" si="7"/>
        <v>5.1324804567376532</v>
      </c>
      <c r="AJ30" s="64">
        <v>225.77475135272792</v>
      </c>
      <c r="AK30" s="61">
        <v>25.056876709958992</v>
      </c>
      <c r="AL30" s="128">
        <v>92.321783299219646</v>
      </c>
      <c r="AM30" s="61">
        <v>153.1091710591098</v>
      </c>
      <c r="AS30" s="121"/>
      <c r="BA30" s="42"/>
      <c r="BB30" s="42"/>
    </row>
    <row r="31" spans="1:54" ht="15.75" x14ac:dyDescent="0.25">
      <c r="A31" s="25">
        <v>23</v>
      </c>
      <c r="B31" s="69">
        <v>103.56</v>
      </c>
      <c r="C31" s="51">
        <f t="shared" si="0"/>
        <v>22.686653099862077</v>
      </c>
      <c r="D31" s="52">
        <f t="shared" si="1"/>
        <v>75.723511404476795</v>
      </c>
      <c r="E31" s="59">
        <f t="shared" si="2"/>
        <v>5.1498354956611463</v>
      </c>
      <c r="F31" s="68">
        <v>250.27</v>
      </c>
      <c r="G31" s="52">
        <f t="shared" si="3"/>
        <v>146.7858412794416</v>
      </c>
      <c r="H31" s="52">
        <f t="shared" si="4"/>
        <v>90.772382148972042</v>
      </c>
      <c r="I31" s="53">
        <f t="shared" si="5"/>
        <v>12.71177657158635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14.19</v>
      </c>
      <c r="V31" s="84">
        <v>0</v>
      </c>
      <c r="W31" s="84">
        <v>60.91</v>
      </c>
      <c r="X31" s="94">
        <f t="shared" si="10"/>
        <v>0</v>
      </c>
      <c r="Y31" s="95">
        <f t="shared" si="11"/>
        <v>75.099999999999994</v>
      </c>
      <c r="Z31" s="91">
        <v>0</v>
      </c>
      <c r="AA31" s="84">
        <v>0</v>
      </c>
      <c r="AB31" s="84">
        <v>73.66</v>
      </c>
      <c r="AC31" s="84">
        <v>0</v>
      </c>
      <c r="AD31" s="96">
        <f t="shared" si="12"/>
        <v>73.66</v>
      </c>
      <c r="AE31" s="52">
        <f t="shared" si="13"/>
        <v>0</v>
      </c>
      <c r="AF31" s="118">
        <v>0.41779368279569901</v>
      </c>
      <c r="AG31" s="117">
        <v>0.15147177419354838</v>
      </c>
      <c r="AH31" s="54">
        <f t="shared" si="6"/>
        <v>12.293982888790651</v>
      </c>
      <c r="AI31" s="63">
        <f t="shared" si="7"/>
        <v>4.998363721467598</v>
      </c>
      <c r="AJ31" s="64">
        <v>220.44584127944159</v>
      </c>
      <c r="AK31" s="61">
        <v>22.686653099862077</v>
      </c>
      <c r="AL31" s="128">
        <v>90.772382148972042</v>
      </c>
      <c r="AM31" s="61">
        <v>150.82351140447679</v>
      </c>
      <c r="AS31" s="121"/>
      <c r="BA31" s="42"/>
      <c r="BB31" s="42"/>
    </row>
    <row r="32" spans="1:54" ht="16.5" thickBot="1" x14ac:dyDescent="0.3">
      <c r="A32" s="26">
        <v>24</v>
      </c>
      <c r="B32" s="70">
        <v>88.13</v>
      </c>
      <c r="C32" s="55">
        <f t="shared" si="0"/>
        <v>23.512013493010087</v>
      </c>
      <c r="D32" s="52">
        <f t="shared" si="1"/>
        <v>59.502590144527247</v>
      </c>
      <c r="E32" s="59">
        <f t="shared" si="2"/>
        <v>5.115396362462671</v>
      </c>
      <c r="F32" s="71">
        <v>248.26</v>
      </c>
      <c r="G32" s="56">
        <f t="shared" si="3"/>
        <v>150.41858287377798</v>
      </c>
      <c r="H32" s="52">
        <f t="shared" si="4"/>
        <v>85.48492510686512</v>
      </c>
      <c r="I32" s="53">
        <f t="shared" si="5"/>
        <v>12.356492019356873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28.45</v>
      </c>
      <c r="V32" s="84">
        <v>0</v>
      </c>
      <c r="W32" s="84">
        <v>60.85</v>
      </c>
      <c r="X32" s="94">
        <f t="shared" si="10"/>
        <v>0</v>
      </c>
      <c r="Y32" s="95">
        <f t="shared" si="11"/>
        <v>89.3</v>
      </c>
      <c r="Z32" s="92">
        <v>0</v>
      </c>
      <c r="AA32" s="93">
        <v>0</v>
      </c>
      <c r="AB32" s="93">
        <v>66.319999999999993</v>
      </c>
      <c r="AC32" s="93">
        <v>0</v>
      </c>
      <c r="AD32" s="96">
        <f t="shared" si="12"/>
        <v>66.319999999999993</v>
      </c>
      <c r="AE32" s="52">
        <f t="shared" si="13"/>
        <v>0</v>
      </c>
      <c r="AF32" s="118">
        <v>0.41779368279569901</v>
      </c>
      <c r="AG32" s="117">
        <v>0.15147177419354838</v>
      </c>
      <c r="AH32" s="54">
        <f t="shared" si="6"/>
        <v>11.938698336561174</v>
      </c>
      <c r="AI32" s="63">
        <f t="shared" si="7"/>
        <v>4.9639245882691228</v>
      </c>
      <c r="AJ32" s="65">
        <v>216.73858287377797</v>
      </c>
      <c r="AK32" s="62">
        <v>23.512013493010087</v>
      </c>
      <c r="AL32" s="129">
        <v>85.48492510686512</v>
      </c>
      <c r="AM32" s="62">
        <v>148.80259014452724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108.33</v>
      </c>
      <c r="C33" s="40">
        <f t="shared" ref="C33:AE33" si="14">MAX(C9:C32)</f>
        <v>27.747815611890378</v>
      </c>
      <c r="D33" s="40">
        <f t="shared" si="14"/>
        <v>78.015883192671367</v>
      </c>
      <c r="E33" s="40">
        <f t="shared" si="14"/>
        <v>5.5428848160553876</v>
      </c>
      <c r="F33" s="40">
        <f t="shared" si="14"/>
        <v>274.58999999999997</v>
      </c>
      <c r="G33" s="40">
        <f t="shared" si="14"/>
        <v>167.87738224308069</v>
      </c>
      <c r="H33" s="40">
        <f t="shared" si="14"/>
        <v>93.16037841637872</v>
      </c>
      <c r="I33" s="40">
        <f t="shared" si="14"/>
        <v>13.730896835339175</v>
      </c>
      <c r="J33" s="40">
        <f t="shared" si="14"/>
        <v>0</v>
      </c>
      <c r="K33" s="40">
        <f t="shared" si="14"/>
        <v>24.17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24.17</v>
      </c>
      <c r="R33" s="40">
        <f t="shared" si="14"/>
        <v>33.67</v>
      </c>
      <c r="S33" s="40">
        <f t="shared" si="14"/>
        <v>0</v>
      </c>
      <c r="T33" s="40">
        <f t="shared" si="14"/>
        <v>0</v>
      </c>
      <c r="U33" s="40">
        <f t="shared" si="14"/>
        <v>29.62</v>
      </c>
      <c r="V33" s="40">
        <f t="shared" si="14"/>
        <v>0</v>
      </c>
      <c r="W33" s="40">
        <f t="shared" si="14"/>
        <v>64.430000000000007</v>
      </c>
      <c r="X33" s="40">
        <f t="shared" si="14"/>
        <v>33.67</v>
      </c>
      <c r="Y33" s="40">
        <f t="shared" si="14"/>
        <v>93.97</v>
      </c>
      <c r="Z33" s="40">
        <f>MAX(Z9:Z32)</f>
        <v>14.9</v>
      </c>
      <c r="AA33" s="40">
        <f>MAX(AA9:AA32)</f>
        <v>0</v>
      </c>
      <c r="AB33" s="40">
        <f>MAX(AB9:AB32)</f>
        <v>77.89</v>
      </c>
      <c r="AC33" s="40">
        <f t="shared" si="14"/>
        <v>0</v>
      </c>
      <c r="AD33" s="40">
        <f t="shared" si="14"/>
        <v>87.23</v>
      </c>
      <c r="AE33" s="40">
        <f t="shared" si="14"/>
        <v>0</v>
      </c>
      <c r="AF33" s="40">
        <f t="shared" ref="AF33:AM33" si="15">MAX(AF9:AF32)</f>
        <v>0.41779368279569901</v>
      </c>
      <c r="AG33" s="40">
        <f t="shared" si="15"/>
        <v>0.40184139784946238</v>
      </c>
      <c r="AH33" s="40">
        <f t="shared" si="15"/>
        <v>13.313103152543476</v>
      </c>
      <c r="AI33" s="40">
        <f t="shared" si="15"/>
        <v>5.3314128797975684</v>
      </c>
      <c r="AJ33" s="40">
        <f t="shared" si="15"/>
        <v>244.03738224308069</v>
      </c>
      <c r="AK33" s="40">
        <f t="shared" si="15"/>
        <v>27.747815611890378</v>
      </c>
      <c r="AL33" s="40">
        <f t="shared" si="15"/>
        <v>104.12237001420063</v>
      </c>
      <c r="AM33" s="130">
        <f t="shared" si="15"/>
        <v>160.45855511504797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80.004285714285714</v>
      </c>
      <c r="C34" s="41">
        <f t="shared" ref="C34:AE34" si="16">AVERAGE(C9:C33,C9:C32)</f>
        <v>21.816445601078506</v>
      </c>
      <c r="D34" s="41">
        <f t="shared" si="16"/>
        <v>61.264956859565345</v>
      </c>
      <c r="E34" s="41">
        <f t="shared" si="16"/>
        <v>-3.0163701418557398</v>
      </c>
      <c r="F34" s="41">
        <f t="shared" si="16"/>
        <v>226.83693877551025</v>
      </c>
      <c r="G34" s="41">
        <f t="shared" si="16"/>
        <v>139.58894716205839</v>
      </c>
      <c r="H34" s="41">
        <f t="shared" si="16"/>
        <v>75.179860440640567</v>
      </c>
      <c r="I34" s="41">
        <f t="shared" si="16"/>
        <v>12.071777244133667</v>
      </c>
      <c r="J34" s="41">
        <f t="shared" si="16"/>
        <v>0</v>
      </c>
      <c r="K34" s="41">
        <f t="shared" si="16"/>
        <v>8.7157142857142862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8.7157142857142862</v>
      </c>
      <c r="R34" s="41">
        <f t="shared" si="16"/>
        <v>10.532857142857143</v>
      </c>
      <c r="S34" s="41">
        <f t="shared" si="16"/>
        <v>0</v>
      </c>
      <c r="T34" s="41">
        <f t="shared" si="16"/>
        <v>0</v>
      </c>
      <c r="U34" s="41">
        <f t="shared" si="16"/>
        <v>25.300816326530619</v>
      </c>
      <c r="V34" s="41">
        <f t="shared" si="16"/>
        <v>0</v>
      </c>
      <c r="W34" s="41">
        <f t="shared" si="16"/>
        <v>62.712040816326528</v>
      </c>
      <c r="X34" s="41">
        <f t="shared" si="16"/>
        <v>10.532857142857143</v>
      </c>
      <c r="Y34" s="41">
        <f t="shared" si="16"/>
        <v>88.011224489795921</v>
      </c>
      <c r="Z34" s="41">
        <f>AVERAGE(Z9:Z33,Z9:Z32)</f>
        <v>4.2265306122448978</v>
      </c>
      <c r="AA34" s="41">
        <f>AVERAGE(AA9:AA33,AA9:AA32)</f>
        <v>0</v>
      </c>
      <c r="AB34" s="41">
        <f>AVERAGE(AB9:AB33,AB9:AB32)</f>
        <v>69.887142857142862</v>
      </c>
      <c r="AC34" s="41">
        <f t="shared" si="16"/>
        <v>0</v>
      </c>
      <c r="AD34" s="41">
        <f t="shared" si="16"/>
        <v>74.000204081632646</v>
      </c>
      <c r="AE34" s="41">
        <f t="shared" si="16"/>
        <v>0</v>
      </c>
      <c r="AF34" s="41">
        <f t="shared" ref="AF34:AM34" si="17">AVERAGE(AF9:AF33,AF9:AF32)</f>
        <v>0.28494449473337724</v>
      </c>
      <c r="AG34" s="41">
        <f t="shared" si="17"/>
        <v>0.28943054641211347</v>
      </c>
      <c r="AH34" s="41">
        <f t="shared" si="17"/>
        <v>11.78683274940029</v>
      </c>
      <c r="AI34" s="41">
        <f t="shared" si="17"/>
        <v>4.9205333823768749</v>
      </c>
      <c r="AJ34" s="41">
        <f t="shared" si="17"/>
        <v>213.36323287634409</v>
      </c>
      <c r="AK34" s="41">
        <f t="shared" si="17"/>
        <v>21.816445601078506</v>
      </c>
      <c r="AL34" s="41">
        <f t="shared" si="17"/>
        <v>85.249288840596108</v>
      </c>
      <c r="AM34" s="131">
        <f t="shared" si="17"/>
        <v>149.04092975594037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96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97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98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95</v>
      </c>
      <c r="B37" s="200"/>
      <c r="C37" s="200"/>
      <c r="D37" s="199" t="s">
        <v>102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99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75</v>
      </c>
      <c r="AH37" s="197"/>
      <c r="AI37" s="197"/>
      <c r="AJ37" s="197"/>
      <c r="AK37" s="214"/>
      <c r="AL37" s="196" t="s">
        <v>94</v>
      </c>
      <c r="AM37" s="197"/>
      <c r="AN37" s="197"/>
      <c r="AO37" s="198"/>
      <c r="AP37" s="213" t="s">
        <v>100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210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238.89</v>
      </c>
      <c r="Z38" s="133"/>
      <c r="AA38" s="8" t="s">
        <v>21</v>
      </c>
      <c r="AB38" s="5" t="s">
        <v>23</v>
      </c>
      <c r="AC38" s="30"/>
      <c r="AD38" s="134">
        <v>644</v>
      </c>
      <c r="AE38" s="133"/>
      <c r="AF38" s="7" t="s">
        <v>21</v>
      </c>
      <c r="AG38" s="5" t="s">
        <v>24</v>
      </c>
      <c r="AH38" s="6"/>
      <c r="AI38" s="134">
        <v>1512.319</v>
      </c>
      <c r="AJ38" s="133"/>
      <c r="AK38" s="100" t="s">
        <v>21</v>
      </c>
      <c r="AL38" s="99" t="s">
        <v>24</v>
      </c>
      <c r="AM38" s="133">
        <v>99.184299999999993</v>
      </c>
      <c r="AN38" s="135"/>
      <c r="AO38" s="8" t="s">
        <v>21</v>
      </c>
      <c r="AP38" s="5" t="s">
        <v>24</v>
      </c>
      <c r="AQ38" s="133">
        <v>1692.4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5362.9</v>
      </c>
      <c r="C39" s="11" t="s">
        <v>21</v>
      </c>
      <c r="D39" s="9" t="s">
        <v>72</v>
      </c>
      <c r="E39" s="10">
        <v>1993</v>
      </c>
      <c r="F39" s="12" t="s">
        <v>21</v>
      </c>
      <c r="G39" s="98"/>
      <c r="H39" s="101" t="s">
        <v>25</v>
      </c>
      <c r="I39" s="102"/>
      <c r="J39" s="103">
        <v>24.17</v>
      </c>
      <c r="K39" s="104" t="s">
        <v>63</v>
      </c>
      <c r="L39" s="105">
        <v>93.291666666673706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33.67</v>
      </c>
      <c r="Z39" s="102" t="s">
        <v>63</v>
      </c>
      <c r="AA39" s="108">
        <v>93.500000000007105</v>
      </c>
      <c r="AB39" s="106" t="s">
        <v>25</v>
      </c>
      <c r="AC39" s="109"/>
      <c r="AD39" s="103">
        <v>31.05</v>
      </c>
      <c r="AE39" s="104" t="s">
        <v>63</v>
      </c>
      <c r="AF39" s="108">
        <v>0.3840277777777778</v>
      </c>
      <c r="AG39" s="106" t="s">
        <v>25</v>
      </c>
      <c r="AH39" s="102"/>
      <c r="AI39" s="103">
        <v>66.599999999999994</v>
      </c>
      <c r="AJ39" s="102" t="s">
        <v>78</v>
      </c>
      <c r="AK39" s="107">
        <v>93.166666666673706</v>
      </c>
      <c r="AL39" s="101" t="s">
        <v>25</v>
      </c>
      <c r="AM39" s="102">
        <v>14.9</v>
      </c>
      <c r="AN39" s="103" t="s">
        <v>78</v>
      </c>
      <c r="AO39" s="111">
        <v>93.541666666673805</v>
      </c>
      <c r="AP39" s="106" t="s">
        <v>25</v>
      </c>
      <c r="AQ39" s="102">
        <v>77.89</v>
      </c>
      <c r="AR39" s="104" t="s">
        <v>62</v>
      </c>
      <c r="AS39" s="107">
        <v>93.750000000007105</v>
      </c>
    </row>
    <row r="40" spans="1:45" ht="16.5" thickTop="1" thickBot="1" x14ac:dyDescent="0.3"/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540.91999999999996</v>
      </c>
      <c r="F42" s="44" t="s">
        <v>70</v>
      </c>
      <c r="G42" s="47">
        <v>93.791666666673805</v>
      </c>
    </row>
    <row r="43" spans="1:45" ht="32.25" customHeight="1" thickBot="1" x14ac:dyDescent="0.3">
      <c r="A43" s="190" t="s">
        <v>71</v>
      </c>
      <c r="B43" s="191"/>
      <c r="C43" s="191"/>
      <c r="D43" s="192"/>
      <c r="E43" s="77" t="s">
        <v>76</v>
      </c>
      <c r="F43" s="78"/>
      <c r="G43" s="79">
        <v>90.990000000000009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77</v>
      </c>
      <c r="F44" s="78"/>
      <c r="G44" s="79">
        <v>76.16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271.66999999999996</v>
      </c>
      <c r="F45" s="83" t="s">
        <v>73</v>
      </c>
      <c r="G45" s="48">
        <v>93.666666666673805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281.64999999999998</v>
      </c>
      <c r="F46" s="80" t="s">
        <v>73</v>
      </c>
      <c r="G46" s="60">
        <v>93.791666666673805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106</v>
      </c>
    </row>
    <row r="57" spans="1:44" x14ac:dyDescent="0.25">
      <c r="A57" s="37" t="s">
        <v>66</v>
      </c>
      <c r="B57" t="s">
        <v>107</v>
      </c>
    </row>
    <row r="58" spans="1:44" x14ac:dyDescent="0.25">
      <c r="A58" s="37" t="s">
        <v>67</v>
      </c>
      <c r="B58" t="s">
        <v>108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 AVR 23 </vt:lpstr>
      <vt:lpstr>'04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2023-04-05T07:22:49Z</dcterms:modified>
</cp:coreProperties>
</file>