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C529B02E-0053-46A1-9D0E-FD5151888F51}" xr6:coauthVersionLast="47" xr6:coauthVersionMax="47" xr10:uidLastSave="{00000000-0000-0000-0000-000000000000}"/>
  <bookViews>
    <workbookView xWindow="540" yWindow="30" windowWidth="13695" windowHeight="15600" xr2:uid="{00000000-000D-0000-FFFF-FFFF00000000}"/>
  </bookViews>
  <sheets>
    <sheet name="07 AVR 23 " sheetId="3" r:id="rId1"/>
  </sheets>
  <definedNames>
    <definedName name="_xlnm.Print_Area" localSheetId="0">'07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<sst xmlns="http://schemas.openxmlformats.org/spreadsheetml/2006/main" count="142" uniqueCount="109">
  <si>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</si>
  <si>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</si>
  <si>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</si>
  <si>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</si>
  <si>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</si>
  <si>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</si>
  <si>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</si>
  <si>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</si>
  <si>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</si>
  <si>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</si>
  <si>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</si>
  <si>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</si>
  <si>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</si>
  <si>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</si>
  <si>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</si>
  <si>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</si>
  <si>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</si>
  <si>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</si>
  <si>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</si>
  <si>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</si>
  <si>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</si>
  <si>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</si>
  <si>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</si>
  <si>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</si>
  <si>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</si>
  <si>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</si>
  <si>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</si>
  <si>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</si>
  <si>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</si>
  <si>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</si>
  <si>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</si>
  <si>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</si>
  <si>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</si>
  <si>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</si>
  <si>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</si>
  <si>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</si>
  <si>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</si>
  <si>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</si>
  <si>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</si>
  <si>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</si>
  <si>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</si>
  <si>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</si>
  <si>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</si>
  <si>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</si>
  <si>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</si>
  <si>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</si>
  <si>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</si>
  <si>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</si>
  <si>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</si>
  <si>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</si>
  <si>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</si>
  <si>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</si>
  <si>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</si>
  <si>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</si>
  <si>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</si>
  <si>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</si>
  <si>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</si>
  <si>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</si>
  <si>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</si>
  <si>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</si>
  <si>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</si>
  <si>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</si>
  <si>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</si>
  <si>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</si>
  <si>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</si>
  <si>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</si>
  <si>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</si>
  <si>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</si>
  <si>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</si>
  <si>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</si>
  <si>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</si>
  <si>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</si>
  <si>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</si>
  <si>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</si>
  <si>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</si>
  <si>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</si>
  <si>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</si>
  <si>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</si>
  <si>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</si>
  <si>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</si>
  <si>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</si>
  <si>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</si>
  <si>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</si>
  <si>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</si>
  <si>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</si>
  <si>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</si>
  <si>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</si>
  <si>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</si>
  <si>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</si>
  <si>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</si>
  <si>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</si>
  <si>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</si>
  <si>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</si>
  <si>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</si>
  <si>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</si>
  <si>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</si>
  <si>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</si>
  <si>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</si>
  <si>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</si>
  <si>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</si>
  <si>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</si>
  <si>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</si>
  <si>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</si>
  <si>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</si>
  <si>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</si>
  <si>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DOSSA</t>
  </si>
  <si>
    <t>TETE et MONTCHO</t>
  </si>
  <si>
    <t>MONTCHO et TETE</t>
  </si>
  <si>
    <t xml:space="preserve"> 08:00:00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</si>
</sst>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6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77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78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5" xfId="0" applyFont="1" applyBorder="1" applyAlignment="1" applyProtection="1">
      <alignment horizontal="center" vertical="center" wrapText="1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88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0" xfId="1" applyNumberFormat="1" applyBorder="1" applyAlignment="1">
      <alignment vertical="center"/>
    </xf>
    <xf numFmtId="1" fontId="8" fillId="0" borderId="91" xfId="0" applyNumberFormat="1" applyFont="1" applyBorder="1" applyAlignment="1">
      <alignment vertical="center"/>
    </xf>
    <xf numFmtId="1" fontId="8" fillId="0" borderId="95" xfId="1" applyNumberFormat="1" applyBorder="1" applyAlignment="1">
      <alignment vertical="center"/>
    </xf>
    <xf numFmtId="1" fontId="8" fillId="0" borderId="96" xfId="0" applyNumberFormat="1" applyFont="1" applyBorder="1" applyAlignment="1">
      <alignment vertical="center"/>
    </xf>
    <xf numFmtId="1" fontId="8" fillId="0" borderId="97" xfId="0" applyNumberFormat="1" applyFon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64" fontId="8" fillId="0" borderId="99" xfId="0" applyNumberFormat="1" applyFont="1" applyBorder="1" applyAlignment="1">
      <alignment horizontal="right" vertical="center"/>
    </xf>
    <xf numFmtId="1" fontId="8" fillId="0" borderId="100" xfId="1" applyNumberForma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64" fontId="8" fillId="0" borderId="98" xfId="0" applyNumberFormat="1" applyFont="1" applyBorder="1" applyAlignment="1">
      <alignment horizontal="right" vertical="center"/>
    </xf>
    <xf numFmtId="1" fontId="8" fillId="0" borderId="96" xfId="1" applyNumberFormat="1" applyBorder="1" applyAlignment="1">
      <alignment vertical="center"/>
    </xf>
    <xf numFmtId="1" fontId="8" fillId="0" borderId="91" xfId="0" applyNumberFormat="1" applyFont="1" applyBorder="1" applyAlignment="1">
      <alignment horizontal="center" vertical="center"/>
    </xf>
    <xf numFmtId="164" fontId="8" fillId="0" borderId="99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89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1" fontId="10" fillId="5" borderId="102" xfId="1" applyNumberFormat="1" applyFont="1" applyFill="1" applyBorder="1" applyAlignment="1">
      <alignment horizontal="center" vertical="center"/>
    </xf>
    <xf numFmtId="1" fontId="10" fillId="5" borderId="103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8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7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0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2" xfId="0" applyFont="1" applyBorder="1" applyAlignment="1">
      <alignment horizontal="center"/>
    </xf>
    <xf numFmtId="0" fontId="25" fillId="0" borderId="93" xfId="0" applyFont="1" applyBorder="1" applyAlignment="1">
      <alignment horizontal="center"/>
    </xf>
    <xf numFmtId="0" fontId="25" fillId="0" borderId="94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1" xfId="1" applyNumberFormat="1" applyFont="1" applyBorder="1" applyAlignment="1">
      <alignment horizontal="center" vertical="center" wrapText="1"/>
    </xf>
    <xf numFmtId="2" fontId="0" fillId="0" borderId="104" xfId="0" applyNumberFormat="1" applyBorder="1" applyAlignment="1">
      <alignment horizontal="center" vertical="center"/>
    </xf>
    <xf numFmtId="2" fontId="0" fillId="0" borderId="105" xfId="0" applyNumberFormat="1" applyBorder="1" applyAlignment="1">
      <alignment horizontal="center"/>
    </xf>
    <xf numFmtId="2" fontId="0" fillId="4" borderId="10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4" borderId="4" xfId="0" applyNumberFormat="1" applyFill="1" applyBorder="1" applyAlignment="1">
      <alignment horizontal="center" vertical="center"/>
    </xf>
    <xf numFmtId="2" fontId="0" fillId="0" borderId="76" xfId="0" applyNumberFormat="1" applyBorder="1" applyAlignment="1">
      <alignment horizontal="center" vertical="center"/>
    </xf>
    <xf numFmtId="2" fontId="0" fillId="0" borderId="106" xfId="0" applyNumberFormat="1" applyBorder="1" applyAlignment="1">
      <alignment horizontal="center"/>
    </xf>
    <xf numFmtId="2" fontId="0" fillId="4" borderId="76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'07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'!$B$9:$B$32</c:f>
              <c:numCache>
                <c:formatCode>General</c:formatCode>
                <c:ptCount val="24"/>
                <c:pt idx="0">
                  <c:v>97.38</c:v>
                </c:pt>
                <c:pt idx="1">
                  <c:v>99.42</c:v>
                </c:pt>
                <c:pt idx="2">
                  <c:v>106.75999999999999</c:v>
                </c:pt>
                <c:pt idx="3">
                  <c:v>106.48</c:v>
                </c:pt>
                <c:pt idx="4">
                  <c:v>109.86</c:v>
                </c:pt>
                <c:pt idx="5">
                  <c:v>117.51</c:v>
                </c:pt>
                <c:pt idx="6">
                  <c:v>127.87</c:v>
                </c:pt>
                <c:pt idx="7">
                  <c:v>128.94</c:v>
                </c:pt>
                <c:pt idx="8">
                  <c:v>119.42</c:v>
                </c:pt>
                <c:pt idx="9">
                  <c:v>136.29</c:v>
                </c:pt>
                <c:pt idx="10">
                  <c:v>114.64</c:v>
                </c:pt>
                <c:pt idx="11">
                  <c:v>113.18</c:v>
                </c:pt>
                <c:pt idx="12">
                  <c:v>111.33</c:v>
                </c:pt>
                <c:pt idx="13">
                  <c:v>115.50999999999999</c:v>
                </c:pt>
                <c:pt idx="14">
                  <c:v>130.74</c:v>
                </c:pt>
                <c:pt idx="15">
                  <c:v>116.92</c:v>
                </c:pt>
                <c:pt idx="16">
                  <c:v>85.16</c:v>
                </c:pt>
                <c:pt idx="17">
                  <c:v>86.3</c:v>
                </c:pt>
                <c:pt idx="18">
                  <c:v>111.74000000000001</c:v>
                </c:pt>
                <c:pt idx="19">
                  <c:v>105.81</c:v>
                </c:pt>
                <c:pt idx="20">
                  <c:v>100.33</c:v>
                </c:pt>
                <c:pt idx="21">
                  <c:v>98.38</c:v>
                </c:pt>
                <c:pt idx="22">
                  <c:v>95.94</c:v>
                </c:pt>
                <c:pt idx="23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'07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'!$C$9:$C$32</c:f>
              <c:numCache>
                <c:formatCode>General</c:formatCode>
                <c:ptCount val="24"/>
                <c:pt idx="0">
                  <c:v>12.458365889481815</c:v>
                </c:pt>
                <c:pt idx="1">
                  <c:v>14.808481490612101</c:v>
                </c:pt>
                <c:pt idx="2">
                  <c:v>17.091171784960761</c:v>
                </c:pt>
                <c:pt idx="3">
                  <c:v>19.382911010178681</c:v>
                </c:pt>
                <c:pt idx="4">
                  <c:v>23.190021787426861</c:v>
                </c:pt>
                <c:pt idx="5">
                  <c:v>21.52811839587449</c:v>
                </c:pt>
                <c:pt idx="6">
                  <c:v>18.35290032153841</c:v>
                </c:pt>
                <c:pt idx="7">
                  <c:v>22.898528786944471</c:v>
                </c:pt>
                <c:pt idx="8">
                  <c:v>6.0498460846787161</c:v>
                </c:pt>
                <c:pt idx="9">
                  <c:v>8.7502422187604143</c:v>
                </c:pt>
                <c:pt idx="10">
                  <c:v>8.4191336881627414</c:v>
                </c:pt>
                <c:pt idx="11">
                  <c:v>8.4192807737340303</c:v>
                </c:pt>
                <c:pt idx="12">
                  <c:v>7.5257836611698634</c:v>
                </c:pt>
                <c:pt idx="13">
                  <c:v>7.817290614849699</c:v>
                </c:pt>
                <c:pt idx="14">
                  <c:v>10.847144356880603</c:v>
                </c:pt>
                <c:pt idx="15">
                  <c:v>10.944604179382347</c:v>
                </c:pt>
                <c:pt idx="16">
                  <c:v>11.041580954673799</c:v>
                </c:pt>
                <c:pt idx="17">
                  <c:v>7.7879769731304007</c:v>
                </c:pt>
                <c:pt idx="18">
                  <c:v>12.819867488873333</c:v>
                </c:pt>
                <c:pt idx="19">
                  <c:v>10.469273831454467</c:v>
                </c:pt>
                <c:pt idx="20">
                  <c:v>11.265378336858571</c:v>
                </c:pt>
                <c:pt idx="21">
                  <c:v>11.003066040427216</c:v>
                </c:pt>
                <c:pt idx="22">
                  <c:v>8.6333240677083936</c:v>
                </c:pt>
                <c:pt idx="23">
                  <c:v>9.0215641914923133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'07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'!$D$9:$D$32</c:f>
              <c:numCache>
                <c:formatCode>0.00</c:formatCode>
                <c:ptCount val="24"/>
                <c:pt idx="0">
                  <c:v>80.502577220366078</c:v>
                </c:pt>
                <c:pt idx="1">
                  <c:v>80.129743738683203</c:v>
                </c:pt>
                <c:pt idx="2">
                  <c:v>84.990499706081664</c:v>
                </c:pt>
                <c:pt idx="3">
                  <c:v>82.426600241537955</c:v>
                </c:pt>
                <c:pt idx="4">
                  <c:v>81.904852298939915</c:v>
                </c:pt>
                <c:pt idx="5">
                  <c:v>91.503186730775326</c:v>
                </c:pt>
                <c:pt idx="6">
                  <c:v>105.01264565912778</c:v>
                </c:pt>
                <c:pt idx="7">
                  <c:v>101.31134426476035</c:v>
                </c:pt>
                <c:pt idx="8">
                  <c:v>108.72374442674558</c:v>
                </c:pt>
                <c:pt idx="9">
                  <c:v>122.42100150387202</c:v>
                </c:pt>
                <c:pt idx="10">
                  <c:v>101.66013412362611</c:v>
                </c:pt>
                <c:pt idx="11">
                  <c:v>100.11850960775632</c:v>
                </c:pt>
                <c:pt idx="12">
                  <c:v>99.22528473281136</c:v>
                </c:pt>
                <c:pt idx="13">
                  <c:v>103.00094128454263</c:v>
                </c:pt>
                <c:pt idx="14">
                  <c:v>115.18008817574068</c:v>
                </c:pt>
                <c:pt idx="15">
                  <c:v>101.1002330600767</c:v>
                </c:pt>
                <c:pt idx="16">
                  <c:v>69.307094473647112</c:v>
                </c:pt>
                <c:pt idx="17">
                  <c:v>73.930291509994277</c:v>
                </c:pt>
                <c:pt idx="18">
                  <c:v>93.602021084629655</c:v>
                </c:pt>
                <c:pt idx="19">
                  <c:v>90.188090742831307</c:v>
                </c:pt>
                <c:pt idx="20">
                  <c:v>84.044142848216524</c:v>
                </c:pt>
                <c:pt idx="21">
                  <c:v>82.40713379565193</c:v>
                </c:pt>
                <c:pt idx="22">
                  <c:v>82.429833218751327</c:v>
                </c:pt>
                <c:pt idx="23">
                  <c:v>77.291429656233902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'07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'!$E$9:$E$32</c:f>
              <c:numCache>
                <c:formatCode>0.00</c:formatCode>
                <c:ptCount val="24"/>
                <c:pt idx="0">
                  <c:v>4.4190568901521017</c:v>
                </c:pt>
                <c:pt idx="1">
                  <c:v>4.4817747707047131</c:v>
                </c:pt>
                <c:pt idx="2">
                  <c:v>4.6783285089575868</c:v>
                </c:pt>
                <c:pt idx="3">
                  <c:v>4.6704887482833994</c:v>
                </c:pt>
                <c:pt idx="4">
                  <c:v>4.7651259136332369</c:v>
                </c:pt>
                <c:pt idx="5">
                  <c:v>4.4786948733501886</c:v>
                </c:pt>
                <c:pt idx="6">
                  <c:v>4.5044540193338305</c:v>
                </c:pt>
                <c:pt idx="7">
                  <c:v>4.7301269482951893</c:v>
                </c:pt>
                <c:pt idx="8">
                  <c:v>4.6464094885757339</c:v>
                </c:pt>
                <c:pt idx="9">
                  <c:v>5.1187562773675728</c:v>
                </c:pt>
                <c:pt idx="10">
                  <c:v>4.5607321882111824</c:v>
                </c:pt>
                <c:pt idx="11">
                  <c:v>4.642209618509674</c:v>
                </c:pt>
                <c:pt idx="12">
                  <c:v>4.5789316060187906</c:v>
                </c:pt>
                <c:pt idx="13">
                  <c:v>4.691768100607681</c:v>
                </c:pt>
                <c:pt idx="14">
                  <c:v>4.7127674673787459</c:v>
                </c:pt>
                <c:pt idx="15">
                  <c:v>4.8751627605409515</c:v>
                </c:pt>
                <c:pt idx="16">
                  <c:v>4.8113245716790862</c:v>
                </c:pt>
                <c:pt idx="17">
                  <c:v>4.5817315168753288</c:v>
                </c:pt>
                <c:pt idx="18">
                  <c:v>5.3181114264970182</c:v>
                </c:pt>
                <c:pt idx="19">
                  <c:v>5.1526354257142151</c:v>
                </c:pt>
                <c:pt idx="20">
                  <c:v>5.0204788149249344</c:v>
                </c:pt>
                <c:pt idx="21">
                  <c:v>4.9698001639208433</c:v>
                </c:pt>
                <c:pt idx="22">
                  <c:v>4.8768427135402765</c:v>
                </c:pt>
                <c:pt idx="23">
                  <c:v>4.757006152273795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'07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'07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'07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'!$AK$9:$AK$32</c:f>
              <c:numCache>
                <c:formatCode>0.00</c:formatCode>
                <c:ptCount val="24"/>
                <c:pt idx="0">
                  <c:v>12.458365889481815</c:v>
                </c:pt>
                <c:pt idx="1">
                  <c:v>14.808481490612101</c:v>
                </c:pt>
                <c:pt idx="2">
                  <c:v>17.091171784960761</c:v>
                </c:pt>
                <c:pt idx="3">
                  <c:v>19.382911010178681</c:v>
                </c:pt>
                <c:pt idx="4">
                  <c:v>23.190021787426861</c:v>
                </c:pt>
                <c:pt idx="5">
                  <c:v>21.52811839587449</c:v>
                </c:pt>
                <c:pt idx="6">
                  <c:v>18.35290032153841</c:v>
                </c:pt>
                <c:pt idx="7">
                  <c:v>22.898528786944471</c:v>
                </c:pt>
                <c:pt idx="8">
                  <c:v>6.0498460846787161</c:v>
                </c:pt>
                <c:pt idx="9">
                  <c:v>8.7502422187604143</c:v>
                </c:pt>
                <c:pt idx="10">
                  <c:v>8.4191336881627414</c:v>
                </c:pt>
                <c:pt idx="11">
                  <c:v>8.4192807737340303</c:v>
                </c:pt>
                <c:pt idx="12">
                  <c:v>7.5257836611698634</c:v>
                </c:pt>
                <c:pt idx="13">
                  <c:v>7.817290614849699</c:v>
                </c:pt>
                <c:pt idx="14">
                  <c:v>10.847144356880603</c:v>
                </c:pt>
                <c:pt idx="15">
                  <c:v>10.944604179382347</c:v>
                </c:pt>
                <c:pt idx="16">
                  <c:v>11.041580954673799</c:v>
                </c:pt>
                <c:pt idx="17">
                  <c:v>7.7879769731304007</c:v>
                </c:pt>
                <c:pt idx="18">
                  <c:v>12.819867488873333</c:v>
                </c:pt>
                <c:pt idx="19">
                  <c:v>10.469273831454467</c:v>
                </c:pt>
                <c:pt idx="20">
                  <c:v>11.265378336858571</c:v>
                </c:pt>
                <c:pt idx="21">
                  <c:v>11.003066040427216</c:v>
                </c:pt>
                <c:pt idx="22">
                  <c:v>8.6333240677083936</c:v>
                </c:pt>
                <c:pt idx="23">
                  <c:v>9.0215641914923133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'07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'!$AM$9:$AM$32</c:f>
              <c:numCache>
                <c:formatCode>0.00</c:formatCode>
                <c:ptCount val="24"/>
                <c:pt idx="0">
                  <c:v>135.68257722036608</c:v>
                </c:pt>
                <c:pt idx="1">
                  <c:v>135.5097437386832</c:v>
                </c:pt>
                <c:pt idx="2">
                  <c:v>140.05049970608167</c:v>
                </c:pt>
                <c:pt idx="3">
                  <c:v>137.48660024153796</c:v>
                </c:pt>
                <c:pt idx="4">
                  <c:v>136.96485229893992</c:v>
                </c:pt>
                <c:pt idx="5">
                  <c:v>128.68318673077533</c:v>
                </c:pt>
                <c:pt idx="6">
                  <c:v>132.75264565912778</c:v>
                </c:pt>
                <c:pt idx="7">
                  <c:v>136.04134426476034</c:v>
                </c:pt>
                <c:pt idx="8">
                  <c:v>149.98374442674557</c:v>
                </c:pt>
                <c:pt idx="9">
                  <c:v>163.68100150387201</c:v>
                </c:pt>
                <c:pt idx="10">
                  <c:v>144.6401341236261</c:v>
                </c:pt>
                <c:pt idx="11">
                  <c:v>147.46850960775632</c:v>
                </c:pt>
                <c:pt idx="12">
                  <c:v>146.16528473281136</c:v>
                </c:pt>
                <c:pt idx="13">
                  <c:v>149.79094128454264</c:v>
                </c:pt>
                <c:pt idx="14">
                  <c:v>147.49008817574068</c:v>
                </c:pt>
                <c:pt idx="15">
                  <c:v>153.03023306007671</c:v>
                </c:pt>
                <c:pt idx="16">
                  <c:v>150.71709447364711</c:v>
                </c:pt>
                <c:pt idx="17">
                  <c:v>146.00029150999427</c:v>
                </c:pt>
                <c:pt idx="18">
                  <c:v>166.53202108462966</c:v>
                </c:pt>
                <c:pt idx="19">
                  <c:v>163.13809074283131</c:v>
                </c:pt>
                <c:pt idx="20">
                  <c:v>157.75414284821653</c:v>
                </c:pt>
                <c:pt idx="21">
                  <c:v>156.25713379565192</c:v>
                </c:pt>
                <c:pt idx="22">
                  <c:v>155.39983321875133</c:v>
                </c:pt>
                <c:pt idx="23">
                  <c:v>150.8514296562339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'07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'!$F$9:$F$32</c:f>
              <c:numCache>
                <c:formatCode>General</c:formatCode>
                <c:ptCount val="24"/>
                <c:pt idx="0">
                  <c:v>297.39</c:v>
                </c:pt>
                <c:pt idx="1">
                  <c:v>279.8</c:v>
                </c:pt>
                <c:pt idx="2">
                  <c:v>279.81</c:v>
                </c:pt>
                <c:pt idx="3">
                  <c:v>271.68</c:v>
                </c:pt>
                <c:pt idx="4">
                  <c:v>276.01</c:v>
                </c:pt>
                <c:pt idx="5">
                  <c:v>248.67</c:v>
                </c:pt>
                <c:pt idx="6">
                  <c:v>248.98</c:v>
                </c:pt>
                <c:pt idx="7">
                  <c:v>257.63</c:v>
                </c:pt>
                <c:pt idx="8">
                  <c:v>270.86</c:v>
                </c:pt>
                <c:pt idx="9">
                  <c:v>257.56</c:v>
                </c:pt>
                <c:pt idx="10">
                  <c:v>266.05</c:v>
                </c:pt>
                <c:pt idx="11">
                  <c:v>253.61</c:v>
                </c:pt>
                <c:pt idx="12">
                  <c:v>229.59</c:v>
                </c:pt>
                <c:pt idx="13">
                  <c:v>253.72</c:v>
                </c:pt>
                <c:pt idx="14">
                  <c:v>260.99</c:v>
                </c:pt>
                <c:pt idx="15">
                  <c:v>290.05</c:v>
                </c:pt>
                <c:pt idx="16">
                  <c:v>265.31</c:v>
                </c:pt>
                <c:pt idx="17">
                  <c:v>287.79000000000002</c:v>
                </c:pt>
                <c:pt idx="18">
                  <c:v>316.08999999999997</c:v>
                </c:pt>
                <c:pt idx="19">
                  <c:v>284.45999999999998</c:v>
                </c:pt>
                <c:pt idx="20">
                  <c:v>319.29000000000002</c:v>
                </c:pt>
                <c:pt idx="21">
                  <c:v>330.16</c:v>
                </c:pt>
                <c:pt idx="22">
                  <c:v>311.70999999999998</c:v>
                </c:pt>
                <c:pt idx="23">
                  <c:v>310.07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'07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'!$G$9:$G$32</c:f>
              <c:numCache>
                <c:formatCode>0.00</c:formatCode>
                <c:ptCount val="24"/>
                <c:pt idx="0">
                  <c:v>195.66353284046596</c:v>
                </c:pt>
                <c:pt idx="1">
                  <c:v>181.28724589092286</c:v>
                </c:pt>
                <c:pt idx="2">
                  <c:v>180.94140548911278</c:v>
                </c:pt>
                <c:pt idx="3">
                  <c:v>175.81335834277709</c:v>
                </c:pt>
                <c:pt idx="4">
                  <c:v>181.72557531115712</c:v>
                </c:pt>
                <c:pt idx="5">
                  <c:v>155.76913225683012</c:v>
                </c:pt>
                <c:pt idx="6">
                  <c:v>170.01326215269694</c:v>
                </c:pt>
                <c:pt idx="7">
                  <c:v>184.19037824168319</c:v>
                </c:pt>
                <c:pt idx="8">
                  <c:v>213.88729385805829</c:v>
                </c:pt>
                <c:pt idx="9">
                  <c:v>203.16256747256077</c:v>
                </c:pt>
                <c:pt idx="10">
                  <c:v>207.66190854569206</c:v>
                </c:pt>
                <c:pt idx="11">
                  <c:v>198.3091809388182</c:v>
                </c:pt>
                <c:pt idx="12">
                  <c:v>175.01852415680671</c:v>
                </c:pt>
                <c:pt idx="13">
                  <c:v>200.04773722268826</c:v>
                </c:pt>
                <c:pt idx="14">
                  <c:v>204.35845361860271</c:v>
                </c:pt>
                <c:pt idx="15">
                  <c:v>208.7366170931715</c:v>
                </c:pt>
                <c:pt idx="16">
                  <c:v>175.69774985582458</c:v>
                </c:pt>
                <c:pt idx="17">
                  <c:v>201.65714274232189</c:v>
                </c:pt>
                <c:pt idx="18">
                  <c:v>216.41555528294663</c:v>
                </c:pt>
                <c:pt idx="19">
                  <c:v>180.92966634063734</c:v>
                </c:pt>
                <c:pt idx="20">
                  <c:v>215.99651830325126</c:v>
                </c:pt>
                <c:pt idx="21">
                  <c:v>224.56550321171795</c:v>
                </c:pt>
                <c:pt idx="22">
                  <c:v>207.61834765155123</c:v>
                </c:pt>
                <c:pt idx="23">
                  <c:v>206.16197397691684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'07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'!$H$9:$H$32</c:f>
              <c:numCache>
                <c:formatCode>0.00</c:formatCode>
                <c:ptCount val="24"/>
                <c:pt idx="0">
                  <c:v>89.071308186303938</c:v>
                </c:pt>
                <c:pt idx="1">
                  <c:v>86.40477072640806</c:v>
                </c:pt>
                <c:pt idx="2">
                  <c:v>86.760231145962038</c:v>
                </c:pt>
                <c:pt idx="3">
                  <c:v>84.086202537841714</c:v>
                </c:pt>
                <c:pt idx="4">
                  <c:v>82.339453586127675</c:v>
                </c:pt>
                <c:pt idx="5">
                  <c:v>81.940424938557726</c:v>
                </c:pt>
                <c:pt idx="6">
                  <c:v>67.730810457939285</c:v>
                </c:pt>
                <c:pt idx="7">
                  <c:v>61.219923543140283</c:v>
                </c:pt>
                <c:pt idx="8">
                  <c:v>44.573276038208064</c:v>
                </c:pt>
                <c:pt idx="9">
                  <c:v>41.81181057395483</c:v>
                </c:pt>
                <c:pt idx="10">
                  <c:v>45.544460390969739</c:v>
                </c:pt>
                <c:pt idx="11">
                  <c:v>42.647560006974139</c:v>
                </c:pt>
                <c:pt idx="12">
                  <c:v>43.249293120263992</c:v>
                </c:pt>
                <c:pt idx="13">
                  <c:v>41.231414508425644</c:v>
                </c:pt>
                <c:pt idx="14">
                  <c:v>44.402348601123549</c:v>
                </c:pt>
                <c:pt idx="15">
                  <c:v>68.308258432665625</c:v>
                </c:pt>
                <c:pt idx="16">
                  <c:v>78.619509188434563</c:v>
                </c:pt>
                <c:pt idx="17">
                  <c:v>74.335698963506218</c:v>
                </c:pt>
                <c:pt idx="18">
                  <c:v>86.910610334250364</c:v>
                </c:pt>
                <c:pt idx="19">
                  <c:v>91.913666326391137</c:v>
                </c:pt>
                <c:pt idx="20">
                  <c:v>90.361314266890616</c:v>
                </c:pt>
                <c:pt idx="21">
                  <c:v>92.229146419567599</c:v>
                </c:pt>
                <c:pt idx="22">
                  <c:v>91.330097870173191</c:v>
                </c:pt>
                <c:pt idx="23">
                  <c:v>91.185609900345298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'07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'!$I$9:$I$32</c:f>
              <c:numCache>
                <c:formatCode>0.00</c:formatCode>
                <c:ptCount val="24"/>
                <c:pt idx="0">
                  <c:v>12.655158973230053</c:v>
                </c:pt>
                <c:pt idx="1">
                  <c:v>12.107983382669071</c:v>
                </c:pt>
                <c:pt idx="2">
                  <c:v>12.108363364925177</c:v>
                </c:pt>
                <c:pt idx="3">
                  <c:v>11.780439119381166</c:v>
                </c:pt>
                <c:pt idx="4">
                  <c:v>11.944971102715195</c:v>
                </c:pt>
                <c:pt idx="5">
                  <c:v>10.960442804612095</c:v>
                </c:pt>
                <c:pt idx="6">
                  <c:v>11.235927389363704</c:v>
                </c:pt>
                <c:pt idx="7">
                  <c:v>12.219698215176473</c:v>
                </c:pt>
                <c:pt idx="8">
                  <c:v>12.399430103733676</c:v>
                </c:pt>
                <c:pt idx="9">
                  <c:v>12.585621953484418</c:v>
                </c:pt>
                <c:pt idx="10">
                  <c:v>12.843631063338206</c:v>
                </c:pt>
                <c:pt idx="11">
                  <c:v>12.65325905420765</c:v>
                </c:pt>
                <c:pt idx="12">
                  <c:v>11.322182722929325</c:v>
                </c:pt>
                <c:pt idx="13">
                  <c:v>12.440848268886112</c:v>
                </c:pt>
                <c:pt idx="14">
                  <c:v>12.229197780273763</c:v>
                </c:pt>
                <c:pt idx="15">
                  <c:v>13.005124474162882</c:v>
                </c:pt>
                <c:pt idx="16">
                  <c:v>10.992740955740841</c:v>
                </c:pt>
                <c:pt idx="17">
                  <c:v>11.797158294171949</c:v>
                </c:pt>
                <c:pt idx="18">
                  <c:v>12.763834382802953</c:v>
                </c:pt>
                <c:pt idx="19">
                  <c:v>11.616667332971486</c:v>
                </c:pt>
                <c:pt idx="20">
                  <c:v>12.932167429858181</c:v>
                </c:pt>
                <c:pt idx="21">
                  <c:v>13.365350368714486</c:v>
                </c:pt>
                <c:pt idx="22">
                  <c:v>12.761554478275526</c:v>
                </c:pt>
                <c:pt idx="23">
                  <c:v>12.722416122737867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'07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'!$AD$9:$AD$32</c:f>
              <c:numCache>
                <c:formatCode>0.00</c:formatCode>
                <c:ptCount val="24"/>
                <c:pt idx="0">
                  <c:v>25.05</c:v>
                </c:pt>
                <c:pt idx="1">
                  <c:v>28.24</c:v>
                </c:pt>
                <c:pt idx="2">
                  <c:v>28.24</c:v>
                </c:pt>
                <c:pt idx="3">
                  <c:v>27.74</c:v>
                </c:pt>
                <c:pt idx="4">
                  <c:v>27.74</c:v>
                </c:pt>
                <c:pt idx="5">
                  <c:v>28.82</c:v>
                </c:pt>
                <c:pt idx="6">
                  <c:v>31.96</c:v>
                </c:pt>
                <c:pt idx="7">
                  <c:v>36.82</c:v>
                </c:pt>
                <c:pt idx="8">
                  <c:v>18.32</c:v>
                </c:pt>
                <c:pt idx="9">
                  <c:v>29.77</c:v>
                </c:pt>
                <c:pt idx="10">
                  <c:v>33.53</c:v>
                </c:pt>
                <c:pt idx="11">
                  <c:v>33.769999999999996</c:v>
                </c:pt>
                <c:pt idx="12">
                  <c:v>22.009999999999998</c:v>
                </c:pt>
                <c:pt idx="13">
                  <c:v>29.240000000000002</c:v>
                </c:pt>
                <c:pt idx="14">
                  <c:v>24.04</c:v>
                </c:pt>
                <c:pt idx="15">
                  <c:v>17.740000000000002</c:v>
                </c:pt>
                <c:pt idx="16">
                  <c:v>13.33</c:v>
                </c:pt>
                <c:pt idx="17">
                  <c:v>12.07</c:v>
                </c:pt>
                <c:pt idx="18">
                  <c:v>9.2100000000000009</c:v>
                </c:pt>
                <c:pt idx="19">
                  <c:v>10.65</c:v>
                </c:pt>
                <c:pt idx="20">
                  <c:v>10.44</c:v>
                </c:pt>
                <c:pt idx="21">
                  <c:v>10.97</c:v>
                </c:pt>
                <c:pt idx="22">
                  <c:v>13.53</c:v>
                </c:pt>
                <c:pt idx="23">
                  <c:v>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'07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'07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AVR 23 '!$AJ$9:$AJ$32</c:f>
              <c:numCache>
                <c:formatCode>0.00</c:formatCode>
                <c:ptCount val="24"/>
                <c:pt idx="0">
                  <c:v>220.71353284046597</c:v>
                </c:pt>
                <c:pt idx="1">
                  <c:v>209.52724589092287</c:v>
                </c:pt>
                <c:pt idx="2">
                  <c:v>209.18140548911279</c:v>
                </c:pt>
                <c:pt idx="3">
                  <c:v>203.5533583427771</c:v>
                </c:pt>
                <c:pt idx="4">
                  <c:v>209.46557531115712</c:v>
                </c:pt>
                <c:pt idx="5">
                  <c:v>184.58913225683011</c:v>
                </c:pt>
                <c:pt idx="6">
                  <c:v>201.97326215269695</c:v>
                </c:pt>
                <c:pt idx="7">
                  <c:v>221.01037824168318</c:v>
                </c:pt>
                <c:pt idx="8">
                  <c:v>232.20729385805828</c:v>
                </c:pt>
                <c:pt idx="9">
                  <c:v>232.93256747256078</c:v>
                </c:pt>
                <c:pt idx="10">
                  <c:v>241.19190854569206</c:v>
                </c:pt>
                <c:pt idx="11">
                  <c:v>232.07918093881821</c:v>
                </c:pt>
                <c:pt idx="12">
                  <c:v>197.0285241568067</c:v>
                </c:pt>
                <c:pt idx="13">
                  <c:v>229.28773722268826</c:v>
                </c:pt>
                <c:pt idx="14">
                  <c:v>228.3984536186027</c:v>
                </c:pt>
                <c:pt idx="15">
                  <c:v>226.47661709317151</c:v>
                </c:pt>
                <c:pt idx="16">
                  <c:v>189.0277498558246</c:v>
                </c:pt>
                <c:pt idx="17">
                  <c:v>213.72714274232189</c:v>
                </c:pt>
                <c:pt idx="18">
                  <c:v>225.62555528294664</c:v>
                </c:pt>
                <c:pt idx="19">
                  <c:v>191.57966634063735</c:v>
                </c:pt>
                <c:pt idx="20">
                  <c:v>226.43651830325126</c:v>
                </c:pt>
                <c:pt idx="21">
                  <c:v>235.53550321171795</c:v>
                </c:pt>
                <c:pt idx="22">
                  <c:v>221.14834765155123</c:v>
                </c:pt>
                <c:pt idx="23">
                  <c:v>220.30197397691683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'07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'07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AVR 23 '!$AL$9:$AL$32</c:f>
              <c:numCache>
                <c:formatCode>0.00</c:formatCode>
                <c:ptCount val="24"/>
                <c:pt idx="0">
                  <c:v>89.071308186303938</c:v>
                </c:pt>
                <c:pt idx="1">
                  <c:v>86.40477072640806</c:v>
                </c:pt>
                <c:pt idx="2">
                  <c:v>86.760231145962038</c:v>
                </c:pt>
                <c:pt idx="3">
                  <c:v>84.086202537841714</c:v>
                </c:pt>
                <c:pt idx="4">
                  <c:v>82.339453586127675</c:v>
                </c:pt>
                <c:pt idx="5">
                  <c:v>82.29042493855772</c:v>
                </c:pt>
                <c:pt idx="6">
                  <c:v>71.88081045793929</c:v>
                </c:pt>
                <c:pt idx="7">
                  <c:v>77.749923543140284</c:v>
                </c:pt>
                <c:pt idx="8">
                  <c:v>71.103276038208065</c:v>
                </c:pt>
                <c:pt idx="9">
                  <c:v>75.091810573954831</c:v>
                </c:pt>
                <c:pt idx="10">
                  <c:v>73.364460390969739</c:v>
                </c:pt>
                <c:pt idx="11">
                  <c:v>77.657560006974137</c:v>
                </c:pt>
                <c:pt idx="12">
                  <c:v>79.00929312026399</c:v>
                </c:pt>
                <c:pt idx="13">
                  <c:v>75.071414508425647</c:v>
                </c:pt>
                <c:pt idx="14">
                  <c:v>70.602348601123552</c:v>
                </c:pt>
                <c:pt idx="15">
                  <c:v>92.168258432665624</c:v>
                </c:pt>
                <c:pt idx="16">
                  <c:v>78.66950918843456</c:v>
                </c:pt>
                <c:pt idx="17">
                  <c:v>74.335698963506218</c:v>
                </c:pt>
                <c:pt idx="18">
                  <c:v>86.910610334250364</c:v>
                </c:pt>
                <c:pt idx="19">
                  <c:v>91.913666326391137</c:v>
                </c:pt>
                <c:pt idx="20">
                  <c:v>90.361314266890616</c:v>
                </c:pt>
                <c:pt idx="21">
                  <c:v>92.229146419567599</c:v>
                </c:pt>
                <c:pt idx="22">
                  <c:v>91.330097870173191</c:v>
                </c:pt>
                <c:pt idx="23">
                  <c:v>91.185609900345298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4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34" t="s">
        <v>102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</row>
    <row r="2" spans="1:54" ht="20.25" x14ac:dyDescent="0.25">
      <c r="A2" s="135">
        <v>45023</v>
      </c>
      <c r="B2" s="135"/>
      <c r="C2" s="135"/>
      <c r="D2" s="135"/>
      <c r="E2" s="135"/>
      <c r="F2" s="135"/>
      <c r="G2" s="135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36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65" t="s">
        <v>90</v>
      </c>
      <c r="AG4" s="166"/>
      <c r="AH4" s="166"/>
      <c r="AI4" s="166"/>
      <c r="AJ4" s="141" t="s">
        <v>103</v>
      </c>
      <c r="AK4" s="142"/>
      <c r="AL4" s="141" t="s">
        <v>104</v>
      </c>
      <c r="AM4" s="142"/>
      <c r="AN4" s="128" t="s">
        <v>68</v>
      </c>
      <c r="AO4" s="129"/>
      <c r="AP4" s="129"/>
      <c r="AQ4" s="129"/>
      <c r="AR4" s="129"/>
      <c r="AS4" s="130"/>
    </row>
    <row r="5" spans="1:54" ht="15.75" customHeight="1" thickBot="1" x14ac:dyDescent="0.3">
      <c r="B5" s="138"/>
      <c r="C5" s="139"/>
      <c r="D5" s="139"/>
      <c r="E5" s="139"/>
      <c r="F5" s="139"/>
      <c r="G5" s="139"/>
      <c r="H5" s="139"/>
      <c r="I5" s="139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67"/>
      <c r="AG5" s="168"/>
      <c r="AH5" s="168"/>
      <c r="AI5" s="168"/>
      <c r="AJ5" s="143"/>
      <c r="AK5" s="144"/>
      <c r="AL5" s="143"/>
      <c r="AM5" s="144"/>
      <c r="AN5" s="131"/>
      <c r="AO5" s="132"/>
      <c r="AP5" s="132"/>
      <c r="AQ5" s="132"/>
      <c r="AR5" s="132"/>
      <c r="AS5" s="133"/>
    </row>
    <row r="6" spans="1:54" ht="18.75" customHeight="1" thickBot="1" x14ac:dyDescent="0.3">
      <c r="B6" s="156" t="s">
        <v>1</v>
      </c>
      <c r="C6" s="157"/>
      <c r="D6" s="157"/>
      <c r="E6" s="157"/>
      <c r="F6" s="157"/>
      <c r="G6" s="157"/>
      <c r="H6" s="157"/>
      <c r="I6" s="158"/>
      <c r="J6" s="156" t="s">
        <v>73</v>
      </c>
      <c r="K6" s="159"/>
      <c r="L6" s="157"/>
      <c r="M6" s="157"/>
      <c r="N6" s="157"/>
      <c r="O6" s="157"/>
      <c r="P6" s="158"/>
      <c r="Q6" s="160"/>
      <c r="R6" s="150" t="s">
        <v>91</v>
      </c>
      <c r="S6" s="151"/>
      <c r="T6" s="151"/>
      <c r="U6" s="151"/>
      <c r="V6" s="151"/>
      <c r="W6" s="151"/>
      <c r="X6" s="151"/>
      <c r="Y6" s="151"/>
      <c r="Z6" s="150" t="s">
        <v>92</v>
      </c>
      <c r="AA6" s="151"/>
      <c r="AB6" s="151"/>
      <c r="AC6" s="151"/>
      <c r="AD6" s="151"/>
      <c r="AE6" s="151"/>
      <c r="AF6" s="152" t="s">
        <v>14</v>
      </c>
      <c r="AG6" s="153"/>
      <c r="AH6" s="161" t="s">
        <v>11</v>
      </c>
      <c r="AI6" s="162"/>
      <c r="AJ6" s="143"/>
      <c r="AK6" s="144"/>
      <c r="AL6" s="143"/>
      <c r="AM6" s="144"/>
      <c r="AN6" s="131"/>
      <c r="AO6" s="132"/>
      <c r="AP6" s="132"/>
      <c r="AQ6" s="132"/>
      <c r="AR6" s="132"/>
      <c r="AS6" s="133"/>
    </row>
    <row r="7" spans="1:54" ht="36.75" customHeight="1" thickBot="1" x14ac:dyDescent="0.3">
      <c r="B7" s="197" t="s">
        <v>12</v>
      </c>
      <c r="C7" s="198"/>
      <c r="D7" s="198"/>
      <c r="E7" s="199"/>
      <c r="F7" s="198" t="s">
        <v>13</v>
      </c>
      <c r="G7" s="198"/>
      <c r="H7" s="198"/>
      <c r="I7" s="200"/>
      <c r="J7" s="172" t="s">
        <v>7</v>
      </c>
      <c r="K7" s="148"/>
      <c r="L7" s="147" t="s">
        <v>8</v>
      </c>
      <c r="M7" s="148"/>
      <c r="N7" s="147" t="s">
        <v>9</v>
      </c>
      <c r="O7" s="148"/>
      <c r="P7" s="147" t="s">
        <v>10</v>
      </c>
      <c r="Q7" s="149"/>
      <c r="R7" s="172" t="s">
        <v>4</v>
      </c>
      <c r="S7" s="173"/>
      <c r="T7" s="173"/>
      <c r="U7" s="173"/>
      <c r="V7" s="173"/>
      <c r="W7" s="173"/>
      <c r="X7" s="147" t="s">
        <v>89</v>
      </c>
      <c r="Y7" s="149"/>
      <c r="Z7" s="172" t="s">
        <v>3</v>
      </c>
      <c r="AA7" s="173"/>
      <c r="AB7" s="173"/>
      <c r="AC7" s="148"/>
      <c r="AD7" s="201" t="s">
        <v>89</v>
      </c>
      <c r="AE7" s="201"/>
      <c r="AF7" s="154"/>
      <c r="AG7" s="155"/>
      <c r="AH7" s="163"/>
      <c r="AI7" s="164"/>
      <c r="AJ7" s="145"/>
      <c r="AK7" s="146"/>
      <c r="AL7" s="145"/>
      <c r="AM7" s="146"/>
      <c r="AN7" s="131"/>
      <c r="AO7" s="132"/>
      <c r="AP7" s="132"/>
      <c r="AQ7" s="132"/>
      <c r="AR7" s="132"/>
      <c r="AS7" s="133"/>
    </row>
    <row r="8" spans="1:54" ht="34.5" thickTop="1" thickBot="1" x14ac:dyDescent="0.3">
      <c r="A8" s="24" t="s">
        <v>5</v>
      </c>
      <c r="B8" s="68" t="s">
        <v>6</v>
      </c>
      <c r="C8" s="15" t="s">
        <v>36</v>
      </c>
      <c r="D8" s="15" t="s">
        <v>37</v>
      </c>
      <c r="E8" s="16" t="s">
        <v>35</v>
      </c>
      <c r="F8" s="70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1" t="s">
        <v>78</v>
      </c>
      <c r="S8" s="82" t="s">
        <v>79</v>
      </c>
      <c r="T8" s="82" t="s">
        <v>82</v>
      </c>
      <c r="U8" s="82" t="s">
        <v>83</v>
      </c>
      <c r="V8" s="82" t="s">
        <v>84</v>
      </c>
      <c r="W8" s="82" t="s">
        <v>85</v>
      </c>
      <c r="X8" s="13" t="s">
        <v>40</v>
      </c>
      <c r="Y8" s="14" t="s">
        <v>88</v>
      </c>
      <c r="Z8" s="81" t="s">
        <v>80</v>
      </c>
      <c r="AA8" s="82" t="s">
        <v>81</v>
      </c>
      <c r="AB8" s="82" t="s">
        <v>86</v>
      </c>
      <c r="AC8" s="83" t="s">
        <v>87</v>
      </c>
      <c r="AD8" s="83" t="s">
        <v>42</v>
      </c>
      <c r="AE8" s="84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1"/>
      <c r="AO8" s="122"/>
      <c r="AP8" s="122"/>
      <c r="AQ8" s="122"/>
      <c r="AR8" s="122"/>
      <c r="AS8" s="115"/>
    </row>
    <row r="9" spans="1:54" ht="15.75" x14ac:dyDescent="0.25">
      <c r="A9" s="25">
        <v>1</v>
      </c>
      <c r="B9" s="69">
        <v>97.38</v>
      </c>
      <c r="C9" s="51">
        <f t="shared" ref="C9:C32" si="0">AK9-AE9</f>
        <v>12.458365889481815</v>
      </c>
      <c r="D9" s="52">
        <f t="shared" ref="D9:D32" si="1">AM9-Y9</f>
        <v>80.502577220366078</v>
      </c>
      <c r="E9" s="59">
        <f t="shared" ref="E9:E32" si="2">(AG9+AI9)-Q9</f>
        <v>4.4190568901521017</v>
      </c>
      <c r="F9" s="71">
        <v>297.39</v>
      </c>
      <c r="G9" s="52">
        <f t="shared" ref="G9:G32" si="3">AJ9-AD9</f>
        <v>195.66353284046596</v>
      </c>
      <c r="H9" s="52">
        <f t="shared" ref="H9:H32" si="4">AL9-X9</f>
        <v>89.071308186303938</v>
      </c>
      <c r="I9" s="53">
        <f t="shared" ref="I9:I32" si="5">(AH9+AF9)-P9</f>
        <v>12.655158973230053</v>
      </c>
      <c r="J9" s="58">
        <v>0</v>
      </c>
      <c r="K9" s="79">
        <v>0</v>
      </c>
      <c r="L9" s="62">
        <v>0</v>
      </c>
      <c r="M9" s="62">
        <v>0</v>
      </c>
      <c r="N9" s="62">
        <v>0</v>
      </c>
      <c r="O9" s="62">
        <v>0</v>
      </c>
      <c r="P9" s="67">
        <f>J9+L9+N9</f>
        <v>0</v>
      </c>
      <c r="Q9" s="77">
        <f>K9+M9+O9</f>
        <v>0</v>
      </c>
      <c r="R9" s="86">
        <v>0</v>
      </c>
      <c r="S9" s="79">
        <v>0</v>
      </c>
      <c r="T9" s="79">
        <v>0</v>
      </c>
      <c r="U9" s="79">
        <v>55.18</v>
      </c>
      <c r="V9" s="63">
        <v>0</v>
      </c>
      <c r="W9" s="85">
        <v>0</v>
      </c>
      <c r="X9" s="89">
        <f>R9+T9+V9</f>
        <v>0</v>
      </c>
      <c r="Y9" s="90">
        <f>S9+U9+W9</f>
        <v>55.18</v>
      </c>
      <c r="Z9" s="86">
        <v>0</v>
      </c>
      <c r="AA9" s="79">
        <v>0</v>
      </c>
      <c r="AB9" s="79">
        <v>25.05</v>
      </c>
      <c r="AC9" s="79">
        <v>0</v>
      </c>
      <c r="AD9" s="91">
        <f>Z9+AB9</f>
        <v>25.05</v>
      </c>
      <c r="AE9" s="52">
        <f>AA9+AC9</f>
        <v>0</v>
      </c>
      <c r="AF9" s="111">
        <v>0.41779368279569884</v>
      </c>
      <c r="AG9" s="112">
        <v>0.15147177419354838</v>
      </c>
      <c r="AH9" s="54">
        <f t="shared" ref="AH9:AH32" si="6">(F9+P9+X9+AD9)-(AJ9+AL9+AF9)</f>
        <v>12.237365290434354</v>
      </c>
      <c r="AI9" s="61">
        <f t="shared" ref="AI9:AI32" si="7">(B9+Q9+Y9+AE9)-(AM9+AK9+AG9)</f>
        <v>4.2675851159585534</v>
      </c>
      <c r="AJ9" s="207">
        <v>220.71353284046597</v>
      </c>
      <c r="AK9" s="208">
        <v>12.458365889481815</v>
      </c>
      <c r="AL9" s="209">
        <v>89.071308186303938</v>
      </c>
      <c r="AM9" s="208">
        <v>135.68257722036608</v>
      </c>
      <c r="AS9" s="116"/>
      <c r="BA9" s="42"/>
      <c r="BB9" s="42"/>
    </row>
    <row r="10" spans="1:54" ht="15.75" x14ac:dyDescent="0.25">
      <c r="A10" s="25">
        <v>2</v>
      </c>
      <c r="B10" s="64">
        <v>99.42</v>
      </c>
      <c r="C10" s="51">
        <f t="shared" si="0"/>
        <v>14.808481490612101</v>
      </c>
      <c r="D10" s="52">
        <f t="shared" si="1"/>
        <v>80.129743738683203</v>
      </c>
      <c r="E10" s="59">
        <f t="shared" si="2"/>
        <v>4.4817747707047131</v>
      </c>
      <c r="F10" s="63">
        <v>279.8</v>
      </c>
      <c r="G10" s="52">
        <f t="shared" si="3"/>
        <v>181.28724589092286</v>
      </c>
      <c r="H10" s="52">
        <f t="shared" si="4"/>
        <v>86.40477072640806</v>
      </c>
      <c r="I10" s="53">
        <f t="shared" si="5"/>
        <v>12.107983382669071</v>
      </c>
      <c r="J10" s="58">
        <v>0</v>
      </c>
      <c r="K10" s="76">
        <v>0</v>
      </c>
      <c r="L10" s="62">
        <v>0</v>
      </c>
      <c r="M10" s="62">
        <v>0</v>
      </c>
      <c r="N10" s="62">
        <v>0</v>
      </c>
      <c r="O10" s="62">
        <v>0</v>
      </c>
      <c r="P10" s="67">
        <f t="shared" ref="P10:P32" si="8">J10+L10+N10</f>
        <v>0</v>
      </c>
      <c r="Q10" s="77">
        <f t="shared" ref="Q10:Q32" si="9">K10+M10+O10</f>
        <v>0</v>
      </c>
      <c r="R10" s="86">
        <v>0</v>
      </c>
      <c r="S10" s="79">
        <v>0</v>
      </c>
      <c r="T10" s="79">
        <v>0</v>
      </c>
      <c r="U10" s="79">
        <v>55.38</v>
      </c>
      <c r="V10" s="79">
        <v>0</v>
      </c>
      <c r="W10" s="79">
        <v>0</v>
      </c>
      <c r="X10" s="89">
        <f t="shared" ref="X10:X32" si="10">R10+T10+V10</f>
        <v>0</v>
      </c>
      <c r="Y10" s="90">
        <f t="shared" ref="Y10:Y32" si="11">S10+U10+W10</f>
        <v>55.38</v>
      </c>
      <c r="Z10" s="86">
        <v>0</v>
      </c>
      <c r="AA10" s="79">
        <v>0</v>
      </c>
      <c r="AB10" s="79">
        <v>28.24</v>
      </c>
      <c r="AC10" s="79">
        <v>0</v>
      </c>
      <c r="AD10" s="91">
        <f t="shared" ref="AD10:AD32" si="12">Z10+AB10</f>
        <v>28.24</v>
      </c>
      <c r="AE10" s="52">
        <f t="shared" ref="AE10:AE32" si="13">AA10+AC10</f>
        <v>0</v>
      </c>
      <c r="AF10" s="113">
        <v>0.41779368279569884</v>
      </c>
      <c r="AG10" s="112">
        <v>0.15147177419354838</v>
      </c>
      <c r="AH10" s="54">
        <f t="shared" si="6"/>
        <v>11.690189699873372</v>
      </c>
      <c r="AI10" s="61">
        <f t="shared" si="7"/>
        <v>4.3303029965111648</v>
      </c>
      <c r="AJ10" s="210">
        <v>209.52724589092287</v>
      </c>
      <c r="AK10" s="211">
        <v>14.808481490612101</v>
      </c>
      <c r="AL10" s="212">
        <v>86.40477072640806</v>
      </c>
      <c r="AM10" s="211">
        <v>135.5097437386832</v>
      </c>
      <c r="AS10" s="116"/>
      <c r="BA10" s="42"/>
      <c r="BB10" s="42"/>
    </row>
    <row r="11" spans="1:54" ht="15" customHeight="1" x14ac:dyDescent="0.25">
      <c r="A11" s="25">
        <v>3</v>
      </c>
      <c r="B11" s="64">
        <v>106.75999999999999</v>
      </c>
      <c r="C11" s="51">
        <f t="shared" si="0"/>
        <v>17.091171784960761</v>
      </c>
      <c r="D11" s="52">
        <f t="shared" si="1"/>
        <v>84.990499706081664</v>
      </c>
      <c r="E11" s="59">
        <f t="shared" si="2"/>
        <v>4.6783285089575868</v>
      </c>
      <c r="F11" s="63">
        <v>279.81</v>
      </c>
      <c r="G11" s="52">
        <f t="shared" si="3"/>
        <v>180.94140548911278</v>
      </c>
      <c r="H11" s="52">
        <f t="shared" si="4"/>
        <v>86.760231145962038</v>
      </c>
      <c r="I11" s="53">
        <f t="shared" si="5"/>
        <v>12.108363364925177</v>
      </c>
      <c r="J11" s="58">
        <v>0</v>
      </c>
      <c r="K11" s="76">
        <v>0</v>
      </c>
      <c r="L11" s="62">
        <v>0</v>
      </c>
      <c r="M11" s="62">
        <v>0</v>
      </c>
      <c r="N11" s="62">
        <v>0</v>
      </c>
      <c r="O11" s="62">
        <v>0</v>
      </c>
      <c r="P11" s="67">
        <f t="shared" si="8"/>
        <v>0</v>
      </c>
      <c r="Q11" s="77">
        <f t="shared" si="9"/>
        <v>0</v>
      </c>
      <c r="R11" s="86">
        <v>0</v>
      </c>
      <c r="S11" s="79">
        <v>0</v>
      </c>
      <c r="T11" s="79">
        <v>0</v>
      </c>
      <c r="U11" s="79">
        <v>55.06</v>
      </c>
      <c r="V11" s="79">
        <v>0</v>
      </c>
      <c r="W11" s="79">
        <v>0</v>
      </c>
      <c r="X11" s="89">
        <f t="shared" si="10"/>
        <v>0</v>
      </c>
      <c r="Y11" s="90">
        <f t="shared" si="11"/>
        <v>55.06</v>
      </c>
      <c r="Z11" s="86">
        <v>0</v>
      </c>
      <c r="AA11" s="79">
        <v>0</v>
      </c>
      <c r="AB11" s="79">
        <v>28.24</v>
      </c>
      <c r="AC11" s="79">
        <v>0</v>
      </c>
      <c r="AD11" s="91">
        <f t="shared" si="12"/>
        <v>28.24</v>
      </c>
      <c r="AE11" s="52">
        <f t="shared" si="13"/>
        <v>0</v>
      </c>
      <c r="AF11" s="113">
        <v>0.41779368279569884</v>
      </c>
      <c r="AG11" s="112">
        <v>0.15147177419354838</v>
      </c>
      <c r="AH11" s="54">
        <f t="shared" si="6"/>
        <v>11.690569682129478</v>
      </c>
      <c r="AI11" s="61">
        <f t="shared" si="7"/>
        <v>4.5268567347640385</v>
      </c>
      <c r="AJ11" s="210">
        <v>209.18140548911279</v>
      </c>
      <c r="AK11" s="211">
        <v>17.091171784960761</v>
      </c>
      <c r="AL11" s="212">
        <v>86.760231145962038</v>
      </c>
      <c r="AM11" s="211">
        <v>140.05049970608167</v>
      </c>
      <c r="AS11" s="116"/>
      <c r="BA11" s="42"/>
      <c r="BB11" s="42"/>
    </row>
    <row r="12" spans="1:54" ht="15" customHeight="1" x14ac:dyDescent="0.25">
      <c r="A12" s="25">
        <v>4</v>
      </c>
      <c r="B12" s="64">
        <v>106.48</v>
      </c>
      <c r="C12" s="51">
        <f t="shared" si="0"/>
        <v>19.382911010178681</v>
      </c>
      <c r="D12" s="52">
        <f t="shared" si="1"/>
        <v>82.426600241537955</v>
      </c>
      <c r="E12" s="59">
        <f t="shared" si="2"/>
        <v>4.6704887482833994</v>
      </c>
      <c r="F12" s="63">
        <v>271.68</v>
      </c>
      <c r="G12" s="52">
        <f t="shared" si="3"/>
        <v>175.81335834277709</v>
      </c>
      <c r="H12" s="52">
        <f t="shared" si="4"/>
        <v>84.086202537841714</v>
      </c>
      <c r="I12" s="53">
        <f t="shared" si="5"/>
        <v>11.780439119381166</v>
      </c>
      <c r="J12" s="58">
        <v>0</v>
      </c>
      <c r="K12" s="76">
        <v>0</v>
      </c>
      <c r="L12" s="62">
        <v>0</v>
      </c>
      <c r="M12" s="62">
        <v>0</v>
      </c>
      <c r="N12" s="62">
        <v>0</v>
      </c>
      <c r="O12" s="62">
        <v>0</v>
      </c>
      <c r="P12" s="67">
        <f t="shared" si="8"/>
        <v>0</v>
      </c>
      <c r="Q12" s="77">
        <f t="shared" si="9"/>
        <v>0</v>
      </c>
      <c r="R12" s="86">
        <v>0</v>
      </c>
      <c r="S12" s="79">
        <v>0</v>
      </c>
      <c r="T12" s="79">
        <v>0</v>
      </c>
      <c r="U12" s="79">
        <v>55.06</v>
      </c>
      <c r="V12" s="79">
        <v>0</v>
      </c>
      <c r="W12" s="79">
        <v>0</v>
      </c>
      <c r="X12" s="89">
        <f t="shared" si="10"/>
        <v>0</v>
      </c>
      <c r="Y12" s="90">
        <f t="shared" si="11"/>
        <v>55.06</v>
      </c>
      <c r="Z12" s="86">
        <v>0</v>
      </c>
      <c r="AA12" s="79">
        <v>0</v>
      </c>
      <c r="AB12" s="79">
        <v>27.74</v>
      </c>
      <c r="AC12" s="79">
        <v>0</v>
      </c>
      <c r="AD12" s="91">
        <f t="shared" si="12"/>
        <v>27.74</v>
      </c>
      <c r="AE12" s="52">
        <f t="shared" si="13"/>
        <v>0</v>
      </c>
      <c r="AF12" s="113">
        <v>0.41779368279569884</v>
      </c>
      <c r="AG12" s="112">
        <v>0.15147177419354838</v>
      </c>
      <c r="AH12" s="54">
        <f t="shared" si="6"/>
        <v>11.362645436585467</v>
      </c>
      <c r="AI12" s="61">
        <f t="shared" si="7"/>
        <v>4.5190169740898511</v>
      </c>
      <c r="AJ12" s="210">
        <v>203.5533583427771</v>
      </c>
      <c r="AK12" s="211">
        <v>19.382911010178681</v>
      </c>
      <c r="AL12" s="212">
        <v>84.086202537841714</v>
      </c>
      <c r="AM12" s="211">
        <v>137.48660024153796</v>
      </c>
      <c r="AS12" s="116"/>
      <c r="BA12" s="42"/>
      <c r="BB12" s="42"/>
    </row>
    <row r="13" spans="1:54" ht="15.75" x14ac:dyDescent="0.25">
      <c r="A13" s="25">
        <v>5</v>
      </c>
      <c r="B13" s="64">
        <v>109.86</v>
      </c>
      <c r="C13" s="51">
        <f t="shared" si="0"/>
        <v>23.190021787426861</v>
      </c>
      <c r="D13" s="52">
        <f t="shared" si="1"/>
        <v>81.904852298939915</v>
      </c>
      <c r="E13" s="59">
        <f t="shared" si="2"/>
        <v>4.7651259136332369</v>
      </c>
      <c r="F13" s="63">
        <v>276.01</v>
      </c>
      <c r="G13" s="52">
        <f t="shared" si="3"/>
        <v>181.72557531115712</v>
      </c>
      <c r="H13" s="52">
        <f t="shared" si="4"/>
        <v>82.339453586127675</v>
      </c>
      <c r="I13" s="53">
        <f t="shared" si="5"/>
        <v>11.944971102715195</v>
      </c>
      <c r="J13" s="58">
        <v>0</v>
      </c>
      <c r="K13" s="76">
        <v>0</v>
      </c>
      <c r="L13" s="62">
        <v>0</v>
      </c>
      <c r="M13" s="62">
        <v>0</v>
      </c>
      <c r="N13" s="62">
        <v>0</v>
      </c>
      <c r="O13" s="62">
        <v>0</v>
      </c>
      <c r="P13" s="67">
        <f t="shared" si="8"/>
        <v>0</v>
      </c>
      <c r="Q13" s="77">
        <f t="shared" si="9"/>
        <v>0</v>
      </c>
      <c r="R13" s="86">
        <v>0</v>
      </c>
      <c r="S13" s="79">
        <v>0</v>
      </c>
      <c r="T13" s="79">
        <v>0</v>
      </c>
      <c r="U13" s="79">
        <v>55.06</v>
      </c>
      <c r="V13" s="79">
        <v>0</v>
      </c>
      <c r="W13" s="79">
        <v>0</v>
      </c>
      <c r="X13" s="89">
        <f t="shared" si="10"/>
        <v>0</v>
      </c>
      <c r="Y13" s="90">
        <f t="shared" si="11"/>
        <v>55.06</v>
      </c>
      <c r="Z13" s="86">
        <v>0</v>
      </c>
      <c r="AA13" s="79">
        <v>0</v>
      </c>
      <c r="AB13" s="79">
        <v>27.74</v>
      </c>
      <c r="AC13" s="79">
        <v>0</v>
      </c>
      <c r="AD13" s="91">
        <f t="shared" si="12"/>
        <v>27.74</v>
      </c>
      <c r="AE13" s="52">
        <f t="shared" si="13"/>
        <v>0</v>
      </c>
      <c r="AF13" s="113">
        <v>0.41779368279569884</v>
      </c>
      <c r="AG13" s="112">
        <v>0.15147177419354838</v>
      </c>
      <c r="AH13" s="54">
        <f t="shared" si="6"/>
        <v>11.527177419919497</v>
      </c>
      <c r="AI13" s="61">
        <f t="shared" si="7"/>
        <v>4.6136541394396886</v>
      </c>
      <c r="AJ13" s="210">
        <v>209.46557531115712</v>
      </c>
      <c r="AK13" s="211">
        <v>23.190021787426861</v>
      </c>
      <c r="AL13" s="212">
        <v>82.339453586127675</v>
      </c>
      <c r="AM13" s="211">
        <v>136.96485229893992</v>
      </c>
      <c r="AS13" s="116"/>
      <c r="BA13" s="42"/>
      <c r="BB13" s="42"/>
    </row>
    <row r="14" spans="1:54" ht="15.75" customHeight="1" x14ac:dyDescent="0.25">
      <c r="A14" s="25">
        <v>6</v>
      </c>
      <c r="B14" s="64">
        <v>117.51</v>
      </c>
      <c r="C14" s="51">
        <f t="shared" si="0"/>
        <v>21.52811839587449</v>
      </c>
      <c r="D14" s="52">
        <f t="shared" si="1"/>
        <v>91.503186730775326</v>
      </c>
      <c r="E14" s="59">
        <f t="shared" si="2"/>
        <v>4.4786948733501886</v>
      </c>
      <c r="F14" s="63">
        <v>248.67</v>
      </c>
      <c r="G14" s="52">
        <f t="shared" si="3"/>
        <v>155.76913225683012</v>
      </c>
      <c r="H14" s="52">
        <f t="shared" si="4"/>
        <v>81.940424938557726</v>
      </c>
      <c r="I14" s="53">
        <f t="shared" si="5"/>
        <v>10.960442804612095</v>
      </c>
      <c r="J14" s="58">
        <v>0</v>
      </c>
      <c r="K14" s="76">
        <v>0</v>
      </c>
      <c r="L14" s="62">
        <v>0</v>
      </c>
      <c r="M14" s="62">
        <v>0</v>
      </c>
      <c r="N14" s="62">
        <v>0</v>
      </c>
      <c r="O14" s="62">
        <v>0</v>
      </c>
      <c r="P14" s="67">
        <f t="shared" si="8"/>
        <v>0</v>
      </c>
      <c r="Q14" s="77">
        <f t="shared" si="9"/>
        <v>0</v>
      </c>
      <c r="R14" s="86">
        <v>0.35</v>
      </c>
      <c r="S14" s="79">
        <v>0</v>
      </c>
      <c r="T14" s="79">
        <v>0</v>
      </c>
      <c r="U14" s="79">
        <v>37.18</v>
      </c>
      <c r="V14" s="79">
        <v>0</v>
      </c>
      <c r="W14" s="79">
        <v>0</v>
      </c>
      <c r="X14" s="89">
        <f t="shared" si="10"/>
        <v>0.35</v>
      </c>
      <c r="Y14" s="90">
        <f t="shared" si="11"/>
        <v>37.18</v>
      </c>
      <c r="Z14" s="86">
        <v>0.3</v>
      </c>
      <c r="AA14" s="79">
        <v>0</v>
      </c>
      <c r="AB14" s="79">
        <v>28.52</v>
      </c>
      <c r="AC14" s="79">
        <v>0</v>
      </c>
      <c r="AD14" s="91">
        <f t="shared" si="12"/>
        <v>28.82</v>
      </c>
      <c r="AE14" s="52">
        <f t="shared" si="13"/>
        <v>0</v>
      </c>
      <c r="AF14" s="113">
        <v>0.41779368279569884</v>
      </c>
      <c r="AG14" s="112">
        <v>0.15147177419354838</v>
      </c>
      <c r="AH14" s="54">
        <f t="shared" si="6"/>
        <v>10.542649121816396</v>
      </c>
      <c r="AI14" s="61">
        <f t="shared" si="7"/>
        <v>4.3272230991566403</v>
      </c>
      <c r="AJ14" s="210">
        <v>184.58913225683011</v>
      </c>
      <c r="AK14" s="211">
        <v>21.52811839587449</v>
      </c>
      <c r="AL14" s="212">
        <v>82.29042493855772</v>
      </c>
      <c r="AM14" s="211">
        <v>128.68318673077533</v>
      </c>
      <c r="AS14" s="116"/>
      <c r="BA14" s="42"/>
      <c r="BB14" s="42"/>
    </row>
    <row r="15" spans="1:54" ht="15.75" x14ac:dyDescent="0.25">
      <c r="A15" s="25">
        <v>7</v>
      </c>
      <c r="B15" s="64">
        <v>127.87</v>
      </c>
      <c r="C15" s="51">
        <f t="shared" si="0"/>
        <v>18.35290032153841</v>
      </c>
      <c r="D15" s="52">
        <f t="shared" si="1"/>
        <v>105.01264565912778</v>
      </c>
      <c r="E15" s="59">
        <f t="shared" si="2"/>
        <v>4.5044540193338305</v>
      </c>
      <c r="F15" s="63">
        <v>248.98</v>
      </c>
      <c r="G15" s="52">
        <f t="shared" si="3"/>
        <v>170.01326215269694</v>
      </c>
      <c r="H15" s="52">
        <f t="shared" si="4"/>
        <v>67.730810457939285</v>
      </c>
      <c r="I15" s="53">
        <f t="shared" si="5"/>
        <v>11.235927389363704</v>
      </c>
      <c r="J15" s="58">
        <v>0</v>
      </c>
      <c r="K15" s="76">
        <v>0</v>
      </c>
      <c r="L15" s="62">
        <v>0</v>
      </c>
      <c r="M15" s="62">
        <v>0</v>
      </c>
      <c r="N15" s="62">
        <v>0</v>
      </c>
      <c r="O15" s="62">
        <v>0</v>
      </c>
      <c r="P15" s="67">
        <f t="shared" si="8"/>
        <v>0</v>
      </c>
      <c r="Q15" s="77">
        <f t="shared" si="9"/>
        <v>0</v>
      </c>
      <c r="R15" s="86">
        <v>4.1500000000000004</v>
      </c>
      <c r="S15" s="79">
        <v>0</v>
      </c>
      <c r="T15" s="79">
        <v>0</v>
      </c>
      <c r="U15" s="79">
        <v>27.74</v>
      </c>
      <c r="V15" s="79">
        <v>0</v>
      </c>
      <c r="W15" s="79">
        <v>0</v>
      </c>
      <c r="X15" s="89">
        <f t="shared" si="10"/>
        <v>4.1500000000000004</v>
      </c>
      <c r="Y15" s="90">
        <f t="shared" si="11"/>
        <v>27.74</v>
      </c>
      <c r="Z15" s="86">
        <v>5.8</v>
      </c>
      <c r="AA15" s="79">
        <v>0</v>
      </c>
      <c r="AB15" s="79">
        <v>26.16</v>
      </c>
      <c r="AC15" s="79">
        <v>0</v>
      </c>
      <c r="AD15" s="91">
        <f t="shared" si="12"/>
        <v>31.96</v>
      </c>
      <c r="AE15" s="52">
        <f t="shared" si="13"/>
        <v>0</v>
      </c>
      <c r="AF15" s="113">
        <v>0.41779368279569884</v>
      </c>
      <c r="AG15" s="112">
        <v>0.15147177419354838</v>
      </c>
      <c r="AH15" s="54">
        <f t="shared" si="6"/>
        <v>10.818133706568005</v>
      </c>
      <c r="AI15" s="61">
        <f t="shared" si="7"/>
        <v>4.3529822451402822</v>
      </c>
      <c r="AJ15" s="210">
        <v>201.97326215269695</v>
      </c>
      <c r="AK15" s="211">
        <v>18.35290032153841</v>
      </c>
      <c r="AL15" s="212">
        <v>71.88081045793929</v>
      </c>
      <c r="AM15" s="211">
        <v>132.75264565912778</v>
      </c>
      <c r="AS15" s="116"/>
      <c r="BA15" s="42"/>
      <c r="BB15" s="42"/>
    </row>
    <row r="16" spans="1:54" ht="15.75" x14ac:dyDescent="0.25">
      <c r="A16" s="25">
        <v>8</v>
      </c>
      <c r="B16" s="64">
        <v>128.94</v>
      </c>
      <c r="C16" s="51">
        <f t="shared" si="0"/>
        <v>22.898528786944471</v>
      </c>
      <c r="D16" s="52">
        <f t="shared" si="1"/>
        <v>101.31134426476035</v>
      </c>
      <c r="E16" s="59">
        <f t="shared" si="2"/>
        <v>4.7301269482951893</v>
      </c>
      <c r="F16" s="63">
        <v>257.63</v>
      </c>
      <c r="G16" s="52">
        <f t="shared" si="3"/>
        <v>184.19037824168319</v>
      </c>
      <c r="H16" s="52">
        <f t="shared" si="4"/>
        <v>61.219923543140283</v>
      </c>
      <c r="I16" s="53">
        <f t="shared" si="5"/>
        <v>12.219698215176473</v>
      </c>
      <c r="J16" s="58">
        <v>0</v>
      </c>
      <c r="K16" s="76">
        <v>0</v>
      </c>
      <c r="L16" s="62">
        <v>0</v>
      </c>
      <c r="M16" s="62">
        <v>0</v>
      </c>
      <c r="N16" s="62">
        <v>0</v>
      </c>
      <c r="O16" s="62">
        <v>0</v>
      </c>
      <c r="P16" s="67">
        <f t="shared" si="8"/>
        <v>0</v>
      </c>
      <c r="Q16" s="77">
        <f t="shared" si="9"/>
        <v>0</v>
      </c>
      <c r="R16" s="86">
        <v>16.53</v>
      </c>
      <c r="S16" s="79">
        <v>0</v>
      </c>
      <c r="T16" s="79">
        <v>0</v>
      </c>
      <c r="U16" s="79">
        <v>34.729999999999997</v>
      </c>
      <c r="V16" s="79">
        <v>0</v>
      </c>
      <c r="W16" s="79">
        <v>0</v>
      </c>
      <c r="X16" s="89">
        <f t="shared" si="10"/>
        <v>16.53</v>
      </c>
      <c r="Y16" s="90">
        <f t="shared" si="11"/>
        <v>34.729999999999997</v>
      </c>
      <c r="Z16" s="86">
        <v>6.6</v>
      </c>
      <c r="AA16" s="79">
        <v>0</v>
      </c>
      <c r="AB16" s="79">
        <v>30.22</v>
      </c>
      <c r="AC16" s="79">
        <v>0</v>
      </c>
      <c r="AD16" s="91">
        <f t="shared" si="12"/>
        <v>36.82</v>
      </c>
      <c r="AE16" s="52">
        <f t="shared" si="13"/>
        <v>0</v>
      </c>
      <c r="AF16" s="113">
        <v>0.41779368279569884</v>
      </c>
      <c r="AG16" s="112">
        <v>0.15147177419354838</v>
      </c>
      <c r="AH16" s="54">
        <f t="shared" si="6"/>
        <v>11.801904532380775</v>
      </c>
      <c r="AI16" s="61">
        <f t="shared" si="7"/>
        <v>4.578655174101641</v>
      </c>
      <c r="AJ16" s="210">
        <v>221.01037824168318</v>
      </c>
      <c r="AK16" s="211">
        <v>22.898528786944471</v>
      </c>
      <c r="AL16" s="212">
        <v>77.749923543140284</v>
      </c>
      <c r="AM16" s="211">
        <v>136.04134426476034</v>
      </c>
      <c r="AS16" s="116"/>
      <c r="BA16" s="42"/>
      <c r="BB16" s="42"/>
    </row>
    <row r="17" spans="1:54" ht="15.75" x14ac:dyDescent="0.25">
      <c r="A17" s="25">
        <v>9</v>
      </c>
      <c r="B17" s="64">
        <v>119.42</v>
      </c>
      <c r="C17" s="51">
        <f t="shared" si="0"/>
        <v>6.0498460846787161</v>
      </c>
      <c r="D17" s="52">
        <f t="shared" si="1"/>
        <v>108.72374442674558</v>
      </c>
      <c r="E17" s="59">
        <f t="shared" si="2"/>
        <v>4.6464094885757339</v>
      </c>
      <c r="F17" s="63">
        <v>270.86</v>
      </c>
      <c r="G17" s="52">
        <f t="shared" si="3"/>
        <v>213.88729385805829</v>
      </c>
      <c r="H17" s="52">
        <f t="shared" si="4"/>
        <v>44.573276038208064</v>
      </c>
      <c r="I17" s="53">
        <f t="shared" si="5"/>
        <v>12.399430103733676</v>
      </c>
      <c r="J17" s="58">
        <v>0</v>
      </c>
      <c r="K17" s="76">
        <v>0</v>
      </c>
      <c r="L17" s="62">
        <v>0</v>
      </c>
      <c r="M17" s="62">
        <v>0</v>
      </c>
      <c r="N17" s="62">
        <v>0</v>
      </c>
      <c r="O17" s="62">
        <v>0</v>
      </c>
      <c r="P17" s="67">
        <f t="shared" si="8"/>
        <v>0</v>
      </c>
      <c r="Q17" s="77">
        <f t="shared" si="9"/>
        <v>0</v>
      </c>
      <c r="R17" s="86">
        <v>26.53</v>
      </c>
      <c r="S17" s="79">
        <v>0</v>
      </c>
      <c r="T17" s="79">
        <v>0</v>
      </c>
      <c r="U17" s="79">
        <v>41.26</v>
      </c>
      <c r="V17" s="79">
        <v>0</v>
      </c>
      <c r="W17" s="79">
        <v>0</v>
      </c>
      <c r="X17" s="89">
        <f t="shared" si="10"/>
        <v>26.53</v>
      </c>
      <c r="Y17" s="90">
        <f t="shared" si="11"/>
        <v>41.26</v>
      </c>
      <c r="Z17" s="86">
        <v>7.6</v>
      </c>
      <c r="AA17" s="79">
        <v>0</v>
      </c>
      <c r="AB17" s="79">
        <v>10.72</v>
      </c>
      <c r="AC17" s="79">
        <v>0</v>
      </c>
      <c r="AD17" s="91">
        <f t="shared" si="12"/>
        <v>18.32</v>
      </c>
      <c r="AE17" s="52">
        <f t="shared" si="13"/>
        <v>0</v>
      </c>
      <c r="AF17" s="113">
        <v>0.42506115591397842</v>
      </c>
      <c r="AG17" s="112">
        <v>0.1442043010752688</v>
      </c>
      <c r="AH17" s="54">
        <f t="shared" si="6"/>
        <v>11.974368947819698</v>
      </c>
      <c r="AI17" s="61">
        <f t="shared" si="7"/>
        <v>4.5022051875004649</v>
      </c>
      <c r="AJ17" s="210">
        <v>232.20729385805828</v>
      </c>
      <c r="AK17" s="211">
        <v>6.0498460846787161</v>
      </c>
      <c r="AL17" s="212">
        <v>71.103276038208065</v>
      </c>
      <c r="AM17" s="211">
        <v>149.98374442674557</v>
      </c>
      <c r="AS17" s="116"/>
      <c r="BA17" s="42"/>
      <c r="BB17" s="42"/>
    </row>
    <row r="18" spans="1:54" ht="15.75" x14ac:dyDescent="0.25">
      <c r="A18" s="25">
        <v>10</v>
      </c>
      <c r="B18" s="64">
        <v>136.29</v>
      </c>
      <c r="C18" s="51">
        <f t="shared" si="0"/>
        <v>8.7502422187604143</v>
      </c>
      <c r="D18" s="52">
        <f t="shared" si="1"/>
        <v>122.42100150387202</v>
      </c>
      <c r="E18" s="59">
        <f t="shared" si="2"/>
        <v>5.1187562773675728</v>
      </c>
      <c r="F18" s="63">
        <v>257.56</v>
      </c>
      <c r="G18" s="52">
        <f t="shared" si="3"/>
        <v>203.16256747256077</v>
      </c>
      <c r="H18" s="52">
        <f t="shared" si="4"/>
        <v>41.81181057395483</v>
      </c>
      <c r="I18" s="53">
        <f t="shared" si="5"/>
        <v>12.585621953484418</v>
      </c>
      <c r="J18" s="58">
        <v>0</v>
      </c>
      <c r="K18" s="76">
        <v>0</v>
      </c>
      <c r="L18" s="62">
        <v>0</v>
      </c>
      <c r="M18" s="62">
        <v>0</v>
      </c>
      <c r="N18" s="62">
        <v>0</v>
      </c>
      <c r="O18" s="62">
        <v>0</v>
      </c>
      <c r="P18" s="67">
        <f t="shared" si="8"/>
        <v>0</v>
      </c>
      <c r="Q18" s="77">
        <f t="shared" si="9"/>
        <v>0</v>
      </c>
      <c r="R18" s="86">
        <v>33.28</v>
      </c>
      <c r="S18" s="79">
        <v>0</v>
      </c>
      <c r="T18" s="79">
        <v>0</v>
      </c>
      <c r="U18" s="79">
        <v>41.26</v>
      </c>
      <c r="V18" s="79">
        <v>0</v>
      </c>
      <c r="W18" s="79">
        <v>0</v>
      </c>
      <c r="X18" s="89">
        <f t="shared" si="10"/>
        <v>33.28</v>
      </c>
      <c r="Y18" s="90">
        <f t="shared" si="11"/>
        <v>41.26</v>
      </c>
      <c r="Z18" s="86">
        <v>17.7</v>
      </c>
      <c r="AA18" s="79">
        <v>0</v>
      </c>
      <c r="AB18" s="79">
        <v>12.07</v>
      </c>
      <c r="AC18" s="79">
        <v>0</v>
      </c>
      <c r="AD18" s="91">
        <f t="shared" si="12"/>
        <v>29.77</v>
      </c>
      <c r="AE18" s="52">
        <f t="shared" si="13"/>
        <v>0</v>
      </c>
      <c r="AF18" s="113">
        <v>0.42506115591397842</v>
      </c>
      <c r="AG18" s="112">
        <v>0.1442043010752688</v>
      </c>
      <c r="AH18" s="54">
        <f t="shared" si="6"/>
        <v>12.16056079757044</v>
      </c>
      <c r="AI18" s="61">
        <f t="shared" si="7"/>
        <v>4.9745519762923038</v>
      </c>
      <c r="AJ18" s="210">
        <v>232.93256747256078</v>
      </c>
      <c r="AK18" s="211">
        <v>8.7502422187604143</v>
      </c>
      <c r="AL18" s="212">
        <v>75.091810573954831</v>
      </c>
      <c r="AM18" s="211">
        <v>163.68100150387201</v>
      </c>
      <c r="AS18" s="116"/>
      <c r="BA18" s="42"/>
      <c r="BB18" s="42"/>
    </row>
    <row r="19" spans="1:54" ht="15.75" x14ac:dyDescent="0.25">
      <c r="A19" s="25">
        <v>11</v>
      </c>
      <c r="B19" s="64">
        <v>114.64</v>
      </c>
      <c r="C19" s="51">
        <f t="shared" si="0"/>
        <v>8.4191336881627414</v>
      </c>
      <c r="D19" s="52">
        <f t="shared" si="1"/>
        <v>101.66013412362611</v>
      </c>
      <c r="E19" s="59">
        <f t="shared" si="2"/>
        <v>4.5607321882111824</v>
      </c>
      <c r="F19" s="63">
        <v>266.05</v>
      </c>
      <c r="G19" s="52">
        <f t="shared" si="3"/>
        <v>207.66190854569206</v>
      </c>
      <c r="H19" s="52">
        <f t="shared" si="4"/>
        <v>45.544460390969739</v>
      </c>
      <c r="I19" s="53">
        <f t="shared" si="5"/>
        <v>12.843631063338206</v>
      </c>
      <c r="J19" s="58">
        <v>0</v>
      </c>
      <c r="K19" s="76">
        <v>0</v>
      </c>
      <c r="L19" s="62">
        <v>0</v>
      </c>
      <c r="M19" s="62">
        <v>0</v>
      </c>
      <c r="N19" s="62">
        <v>0</v>
      </c>
      <c r="O19" s="62">
        <v>0</v>
      </c>
      <c r="P19" s="67">
        <f t="shared" si="8"/>
        <v>0</v>
      </c>
      <c r="Q19" s="77">
        <f t="shared" si="9"/>
        <v>0</v>
      </c>
      <c r="R19" s="86">
        <v>27.82</v>
      </c>
      <c r="S19" s="79">
        <v>0</v>
      </c>
      <c r="T19" s="79">
        <v>0</v>
      </c>
      <c r="U19" s="79">
        <v>42.98</v>
      </c>
      <c r="V19" s="79">
        <v>0</v>
      </c>
      <c r="W19" s="79">
        <v>0</v>
      </c>
      <c r="X19" s="89">
        <f t="shared" si="10"/>
        <v>27.82</v>
      </c>
      <c r="Y19" s="90">
        <f t="shared" si="11"/>
        <v>42.98</v>
      </c>
      <c r="Z19" s="86">
        <v>19.3</v>
      </c>
      <c r="AA19" s="79">
        <v>0</v>
      </c>
      <c r="AB19" s="79">
        <v>14.23</v>
      </c>
      <c r="AC19" s="79">
        <v>0</v>
      </c>
      <c r="AD19" s="91">
        <f t="shared" si="12"/>
        <v>33.53</v>
      </c>
      <c r="AE19" s="52">
        <f t="shared" si="13"/>
        <v>0</v>
      </c>
      <c r="AF19" s="113">
        <v>0.42506115591397842</v>
      </c>
      <c r="AG19" s="112">
        <v>0.1442043010752688</v>
      </c>
      <c r="AH19" s="54">
        <f t="shared" si="6"/>
        <v>12.418569907424228</v>
      </c>
      <c r="AI19" s="61">
        <f t="shared" si="7"/>
        <v>4.4165278871359135</v>
      </c>
      <c r="AJ19" s="210">
        <v>241.19190854569206</v>
      </c>
      <c r="AK19" s="211">
        <v>8.4191336881627414</v>
      </c>
      <c r="AL19" s="212">
        <v>73.364460390969739</v>
      </c>
      <c r="AM19" s="211">
        <v>144.6401341236261</v>
      </c>
      <c r="AS19" s="116"/>
      <c r="BA19" s="42"/>
      <c r="BB19" s="42"/>
    </row>
    <row r="20" spans="1:54" ht="15.75" x14ac:dyDescent="0.25">
      <c r="A20" s="25">
        <v>12</v>
      </c>
      <c r="B20" s="64">
        <v>113.18</v>
      </c>
      <c r="C20" s="51">
        <f t="shared" si="0"/>
        <v>8.4192807737340303</v>
      </c>
      <c r="D20" s="52">
        <f t="shared" si="1"/>
        <v>100.11850960775632</v>
      </c>
      <c r="E20" s="59">
        <f t="shared" si="2"/>
        <v>4.642209618509674</v>
      </c>
      <c r="F20" s="63">
        <v>253.61</v>
      </c>
      <c r="G20" s="52">
        <f t="shared" si="3"/>
        <v>198.3091809388182</v>
      </c>
      <c r="H20" s="52">
        <f t="shared" si="4"/>
        <v>42.647560006974139</v>
      </c>
      <c r="I20" s="53">
        <f t="shared" si="5"/>
        <v>12.65325905420765</v>
      </c>
      <c r="J20" s="58">
        <v>0</v>
      </c>
      <c r="K20" s="76">
        <v>0</v>
      </c>
      <c r="L20" s="62">
        <v>0</v>
      </c>
      <c r="M20" s="62">
        <v>0</v>
      </c>
      <c r="N20" s="62">
        <v>0</v>
      </c>
      <c r="O20" s="62">
        <v>0</v>
      </c>
      <c r="P20" s="67">
        <f t="shared" si="8"/>
        <v>0</v>
      </c>
      <c r="Q20" s="77">
        <f t="shared" si="9"/>
        <v>0</v>
      </c>
      <c r="R20" s="86">
        <v>35.01</v>
      </c>
      <c r="S20" s="79">
        <v>0</v>
      </c>
      <c r="T20" s="79">
        <v>0</v>
      </c>
      <c r="U20" s="79">
        <v>42.88</v>
      </c>
      <c r="V20" s="79">
        <v>0</v>
      </c>
      <c r="W20" s="79">
        <v>4.47</v>
      </c>
      <c r="X20" s="89">
        <f t="shared" si="10"/>
        <v>35.01</v>
      </c>
      <c r="Y20" s="90">
        <f t="shared" si="11"/>
        <v>47.35</v>
      </c>
      <c r="Z20" s="86">
        <v>20.5</v>
      </c>
      <c r="AA20" s="79">
        <v>0</v>
      </c>
      <c r="AB20" s="79">
        <v>13.27</v>
      </c>
      <c r="AC20" s="79">
        <v>0</v>
      </c>
      <c r="AD20" s="91">
        <f t="shared" si="12"/>
        <v>33.769999999999996</v>
      </c>
      <c r="AE20" s="52">
        <f t="shared" si="13"/>
        <v>0</v>
      </c>
      <c r="AF20" s="113">
        <v>0.42506115591397842</v>
      </c>
      <c r="AG20" s="112">
        <v>0.1442043010752688</v>
      </c>
      <c r="AH20" s="54">
        <f t="shared" si="6"/>
        <v>12.228197898293672</v>
      </c>
      <c r="AI20" s="61">
        <f t="shared" si="7"/>
        <v>4.498005317434405</v>
      </c>
      <c r="AJ20" s="210">
        <v>232.07918093881821</v>
      </c>
      <c r="AK20" s="211">
        <v>8.4192807737340303</v>
      </c>
      <c r="AL20" s="212">
        <v>77.657560006974137</v>
      </c>
      <c r="AM20" s="211">
        <v>147.46850960775632</v>
      </c>
      <c r="AS20" s="116"/>
      <c r="BA20" s="42"/>
      <c r="BB20" s="42"/>
    </row>
    <row r="21" spans="1:54" ht="15.75" x14ac:dyDescent="0.25">
      <c r="A21" s="25">
        <v>13</v>
      </c>
      <c r="B21" s="64">
        <v>111.33</v>
      </c>
      <c r="C21" s="51">
        <f t="shared" si="0"/>
        <v>7.5257836611698634</v>
      </c>
      <c r="D21" s="52">
        <f t="shared" si="1"/>
        <v>99.22528473281136</v>
      </c>
      <c r="E21" s="59">
        <f t="shared" si="2"/>
        <v>4.5789316060187906</v>
      </c>
      <c r="F21" s="63">
        <v>229.59</v>
      </c>
      <c r="G21" s="52">
        <f t="shared" si="3"/>
        <v>175.01852415680671</v>
      </c>
      <c r="H21" s="52">
        <f t="shared" si="4"/>
        <v>43.249293120263992</v>
      </c>
      <c r="I21" s="53">
        <f t="shared" si="5"/>
        <v>11.322182722929325</v>
      </c>
      <c r="J21" s="58">
        <v>0</v>
      </c>
      <c r="K21" s="76">
        <v>0</v>
      </c>
      <c r="L21" s="62">
        <v>0</v>
      </c>
      <c r="M21" s="62">
        <v>0</v>
      </c>
      <c r="N21" s="62">
        <v>0</v>
      </c>
      <c r="O21" s="62">
        <v>0</v>
      </c>
      <c r="P21" s="67">
        <f t="shared" si="8"/>
        <v>0</v>
      </c>
      <c r="Q21" s="77">
        <f t="shared" si="9"/>
        <v>0</v>
      </c>
      <c r="R21" s="86">
        <v>35.76</v>
      </c>
      <c r="S21" s="79">
        <v>0</v>
      </c>
      <c r="T21" s="79">
        <v>0</v>
      </c>
      <c r="U21" s="79">
        <v>42.59</v>
      </c>
      <c r="V21" s="79">
        <v>0</v>
      </c>
      <c r="W21" s="79">
        <v>4.3499999999999996</v>
      </c>
      <c r="X21" s="89">
        <f t="shared" si="10"/>
        <v>35.76</v>
      </c>
      <c r="Y21" s="90">
        <f t="shared" si="11"/>
        <v>46.940000000000005</v>
      </c>
      <c r="Z21" s="86">
        <v>7.9</v>
      </c>
      <c r="AA21" s="79">
        <v>0</v>
      </c>
      <c r="AB21" s="79">
        <v>14.11</v>
      </c>
      <c r="AC21" s="79">
        <v>0</v>
      </c>
      <c r="AD21" s="91">
        <f t="shared" si="12"/>
        <v>22.009999999999998</v>
      </c>
      <c r="AE21" s="52">
        <f t="shared" si="13"/>
        <v>0</v>
      </c>
      <c r="AF21" s="113">
        <v>0.42506115591397842</v>
      </c>
      <c r="AG21" s="112">
        <v>0.1442043010752688</v>
      </c>
      <c r="AH21" s="54">
        <f t="shared" si="6"/>
        <v>10.897121567015347</v>
      </c>
      <c r="AI21" s="61">
        <f t="shared" si="7"/>
        <v>4.4347273049435216</v>
      </c>
      <c r="AJ21" s="210">
        <v>197.0285241568067</v>
      </c>
      <c r="AK21" s="211">
        <v>7.5257836611698634</v>
      </c>
      <c r="AL21" s="212">
        <v>79.00929312026399</v>
      </c>
      <c r="AM21" s="211">
        <v>146.16528473281136</v>
      </c>
      <c r="AS21" s="116"/>
      <c r="BA21" s="42"/>
      <c r="BB21" s="42"/>
    </row>
    <row r="22" spans="1:54" s="49" customFormat="1" ht="15.75" x14ac:dyDescent="0.25">
      <c r="A22" s="25">
        <v>14</v>
      </c>
      <c r="B22" s="64">
        <v>115.50999999999999</v>
      </c>
      <c r="C22" s="51">
        <f t="shared" si="0"/>
        <v>7.817290614849699</v>
      </c>
      <c r="D22" s="52">
        <f t="shared" si="1"/>
        <v>103.00094128454263</v>
      </c>
      <c r="E22" s="59">
        <f t="shared" si="2"/>
        <v>4.691768100607681</v>
      </c>
      <c r="F22" s="63">
        <v>253.72</v>
      </c>
      <c r="G22" s="52">
        <f t="shared" si="3"/>
        <v>200.04773722268826</v>
      </c>
      <c r="H22" s="52">
        <f t="shared" si="4"/>
        <v>41.231414508425644</v>
      </c>
      <c r="I22" s="53">
        <f t="shared" si="5"/>
        <v>12.440848268886112</v>
      </c>
      <c r="J22" s="58">
        <v>0</v>
      </c>
      <c r="K22" s="76">
        <v>0</v>
      </c>
      <c r="L22" s="62">
        <v>0</v>
      </c>
      <c r="M22" s="62">
        <v>0</v>
      </c>
      <c r="N22" s="62">
        <v>0</v>
      </c>
      <c r="O22" s="62">
        <v>0</v>
      </c>
      <c r="P22" s="67">
        <f t="shared" si="8"/>
        <v>0</v>
      </c>
      <c r="Q22" s="77">
        <f t="shared" si="9"/>
        <v>0</v>
      </c>
      <c r="R22" s="86">
        <v>33.840000000000003</v>
      </c>
      <c r="S22" s="79">
        <v>0</v>
      </c>
      <c r="T22" s="79">
        <v>0</v>
      </c>
      <c r="U22" s="79">
        <v>42.38</v>
      </c>
      <c r="V22" s="79">
        <v>0</v>
      </c>
      <c r="W22" s="79">
        <v>4.41</v>
      </c>
      <c r="X22" s="89">
        <f t="shared" si="10"/>
        <v>33.840000000000003</v>
      </c>
      <c r="Y22" s="90">
        <f t="shared" si="11"/>
        <v>46.790000000000006</v>
      </c>
      <c r="Z22" s="86">
        <v>16.100000000000001</v>
      </c>
      <c r="AA22" s="79">
        <v>0</v>
      </c>
      <c r="AB22" s="79">
        <v>13.14</v>
      </c>
      <c r="AC22" s="79">
        <v>0</v>
      </c>
      <c r="AD22" s="91">
        <f t="shared" si="12"/>
        <v>29.240000000000002</v>
      </c>
      <c r="AE22" s="52">
        <f t="shared" si="13"/>
        <v>0</v>
      </c>
      <c r="AF22" s="113">
        <v>0.42506115591397842</v>
      </c>
      <c r="AG22" s="112">
        <v>0.1442043010752688</v>
      </c>
      <c r="AH22" s="54">
        <f t="shared" si="6"/>
        <v>12.015787112972134</v>
      </c>
      <c r="AI22" s="61">
        <f t="shared" si="7"/>
        <v>4.5475637995324121</v>
      </c>
      <c r="AJ22" s="210">
        <v>229.28773722268826</v>
      </c>
      <c r="AK22" s="211">
        <v>7.817290614849699</v>
      </c>
      <c r="AL22" s="212">
        <v>75.071414508425647</v>
      </c>
      <c r="AM22" s="211">
        <v>149.79094128454264</v>
      </c>
      <c r="AP22"/>
      <c r="AQ22"/>
      <c r="AR22"/>
      <c r="AS22" s="117"/>
      <c r="BA22" s="50"/>
      <c r="BB22" s="50"/>
    </row>
    <row r="23" spans="1:54" ht="15.75" x14ac:dyDescent="0.25">
      <c r="A23" s="25">
        <v>15</v>
      </c>
      <c r="B23" s="64">
        <v>130.74</v>
      </c>
      <c r="C23" s="51">
        <f t="shared" si="0"/>
        <v>10.847144356880603</v>
      </c>
      <c r="D23" s="52">
        <f t="shared" si="1"/>
        <v>115.18008817574068</v>
      </c>
      <c r="E23" s="59">
        <f t="shared" si="2"/>
        <v>4.7127674673787459</v>
      </c>
      <c r="F23" s="63">
        <v>260.99</v>
      </c>
      <c r="G23" s="52">
        <f t="shared" si="3"/>
        <v>204.35845361860271</v>
      </c>
      <c r="H23" s="52">
        <f t="shared" si="4"/>
        <v>44.402348601123549</v>
      </c>
      <c r="I23" s="53">
        <f t="shared" si="5"/>
        <v>12.229197780273763</v>
      </c>
      <c r="J23" s="58">
        <v>0</v>
      </c>
      <c r="K23" s="76">
        <v>0</v>
      </c>
      <c r="L23" s="62">
        <v>0</v>
      </c>
      <c r="M23" s="62">
        <v>0</v>
      </c>
      <c r="N23" s="62">
        <v>0</v>
      </c>
      <c r="O23" s="62">
        <v>0</v>
      </c>
      <c r="P23" s="67">
        <f t="shared" si="8"/>
        <v>0</v>
      </c>
      <c r="Q23" s="77">
        <f t="shared" si="9"/>
        <v>0</v>
      </c>
      <c r="R23" s="86">
        <v>26.2</v>
      </c>
      <c r="S23" s="79">
        <v>0</v>
      </c>
      <c r="T23" s="79">
        <v>0</v>
      </c>
      <c r="U23" s="79">
        <v>27.93</v>
      </c>
      <c r="V23" s="79">
        <v>0</v>
      </c>
      <c r="W23" s="79">
        <v>4.38</v>
      </c>
      <c r="X23" s="89">
        <f t="shared" si="10"/>
        <v>26.2</v>
      </c>
      <c r="Y23" s="90">
        <f t="shared" si="11"/>
        <v>32.31</v>
      </c>
      <c r="Z23" s="86">
        <v>12.3</v>
      </c>
      <c r="AA23" s="79">
        <v>0</v>
      </c>
      <c r="AB23" s="79">
        <v>11.74</v>
      </c>
      <c r="AC23" s="79">
        <v>0</v>
      </c>
      <c r="AD23" s="91">
        <f t="shared" si="12"/>
        <v>24.04</v>
      </c>
      <c r="AE23" s="52">
        <f t="shared" si="13"/>
        <v>0</v>
      </c>
      <c r="AF23" s="113">
        <v>0.42506115591397842</v>
      </c>
      <c r="AG23" s="112">
        <v>0.1442043010752688</v>
      </c>
      <c r="AH23" s="54">
        <f t="shared" si="6"/>
        <v>11.804136624359785</v>
      </c>
      <c r="AI23" s="61">
        <f t="shared" si="7"/>
        <v>4.5685631663034769</v>
      </c>
      <c r="AJ23" s="210">
        <v>228.3984536186027</v>
      </c>
      <c r="AK23" s="211">
        <v>10.847144356880603</v>
      </c>
      <c r="AL23" s="212">
        <v>70.602348601123552</v>
      </c>
      <c r="AM23" s="211">
        <v>147.49008817574068</v>
      </c>
      <c r="AS23" s="116"/>
      <c r="BA23" s="42"/>
      <c r="BB23" s="42"/>
    </row>
    <row r="24" spans="1:54" ht="15.75" x14ac:dyDescent="0.25">
      <c r="A24" s="25">
        <v>16</v>
      </c>
      <c r="B24" s="64">
        <v>116.92</v>
      </c>
      <c r="C24" s="51">
        <f t="shared" si="0"/>
        <v>10.944604179382347</v>
      </c>
      <c r="D24" s="52">
        <f t="shared" si="1"/>
        <v>101.1002330600767</v>
      </c>
      <c r="E24" s="59">
        <f t="shared" si="2"/>
        <v>4.8751627605409515</v>
      </c>
      <c r="F24" s="63">
        <v>290.05</v>
      </c>
      <c r="G24" s="52">
        <f t="shared" si="3"/>
        <v>208.7366170931715</v>
      </c>
      <c r="H24" s="52">
        <f t="shared" si="4"/>
        <v>68.308258432665625</v>
      </c>
      <c r="I24" s="53">
        <f t="shared" si="5"/>
        <v>13.005124474162882</v>
      </c>
      <c r="J24" s="58">
        <v>0</v>
      </c>
      <c r="K24" s="76">
        <v>0</v>
      </c>
      <c r="L24" s="62">
        <v>0</v>
      </c>
      <c r="M24" s="62">
        <v>0</v>
      </c>
      <c r="N24" s="62">
        <v>0</v>
      </c>
      <c r="O24" s="62">
        <v>0</v>
      </c>
      <c r="P24" s="67">
        <f t="shared" si="8"/>
        <v>0</v>
      </c>
      <c r="Q24" s="77">
        <f t="shared" si="9"/>
        <v>0</v>
      </c>
      <c r="R24" s="86">
        <v>23.86</v>
      </c>
      <c r="S24" s="79">
        <v>0</v>
      </c>
      <c r="T24" s="79">
        <v>0</v>
      </c>
      <c r="U24" s="79">
        <v>27.85</v>
      </c>
      <c r="V24" s="79">
        <v>0</v>
      </c>
      <c r="W24" s="79">
        <v>24.08</v>
      </c>
      <c r="X24" s="89">
        <f t="shared" si="10"/>
        <v>23.86</v>
      </c>
      <c r="Y24" s="90">
        <f t="shared" si="11"/>
        <v>51.93</v>
      </c>
      <c r="Z24" s="86">
        <v>3.1</v>
      </c>
      <c r="AA24" s="79">
        <v>0</v>
      </c>
      <c r="AB24" s="79">
        <v>14.64</v>
      </c>
      <c r="AC24" s="79">
        <v>0</v>
      </c>
      <c r="AD24" s="91">
        <f t="shared" si="12"/>
        <v>17.740000000000002</v>
      </c>
      <c r="AE24" s="52">
        <f t="shared" si="13"/>
        <v>0</v>
      </c>
      <c r="AF24" s="113">
        <v>0.42506115591397842</v>
      </c>
      <c r="AG24" s="112">
        <v>0.1442043010752688</v>
      </c>
      <c r="AH24" s="54">
        <f t="shared" si="6"/>
        <v>12.580063318248904</v>
      </c>
      <c r="AI24" s="61">
        <f t="shared" si="7"/>
        <v>4.7309584594656826</v>
      </c>
      <c r="AJ24" s="210">
        <v>226.47661709317151</v>
      </c>
      <c r="AK24" s="211">
        <v>10.944604179382347</v>
      </c>
      <c r="AL24" s="212">
        <v>92.168258432665624</v>
      </c>
      <c r="AM24" s="211">
        <v>153.03023306007671</v>
      </c>
      <c r="AS24" s="116"/>
      <c r="BA24" s="42"/>
      <c r="BB24" s="42"/>
    </row>
    <row r="25" spans="1:54" ht="15.75" x14ac:dyDescent="0.25">
      <c r="A25" s="25">
        <v>17</v>
      </c>
      <c r="B25" s="64">
        <v>85.16</v>
      </c>
      <c r="C25" s="51">
        <f t="shared" si="0"/>
        <v>11.041580954673799</v>
      </c>
      <c r="D25" s="52">
        <f t="shared" si="1"/>
        <v>69.307094473647112</v>
      </c>
      <c r="E25" s="59">
        <f t="shared" si="2"/>
        <v>4.8113245716790862</v>
      </c>
      <c r="F25" s="63">
        <v>265.31</v>
      </c>
      <c r="G25" s="52">
        <f t="shared" si="3"/>
        <v>175.69774985582458</v>
      </c>
      <c r="H25" s="52">
        <f t="shared" si="4"/>
        <v>78.619509188434563</v>
      </c>
      <c r="I25" s="53">
        <f t="shared" si="5"/>
        <v>10.992740955740841</v>
      </c>
      <c r="J25" s="58">
        <v>0</v>
      </c>
      <c r="K25" s="76">
        <v>0</v>
      </c>
      <c r="L25" s="62">
        <v>0</v>
      </c>
      <c r="M25" s="62">
        <v>0</v>
      </c>
      <c r="N25" s="62">
        <v>0</v>
      </c>
      <c r="O25" s="62">
        <v>0</v>
      </c>
      <c r="P25" s="67">
        <f t="shared" si="8"/>
        <v>0</v>
      </c>
      <c r="Q25" s="77">
        <f t="shared" si="9"/>
        <v>0</v>
      </c>
      <c r="R25" s="86">
        <v>0.05</v>
      </c>
      <c r="S25" s="79">
        <v>0</v>
      </c>
      <c r="T25" s="79">
        <v>0</v>
      </c>
      <c r="U25" s="79">
        <v>27.95</v>
      </c>
      <c r="V25" s="79">
        <v>0</v>
      </c>
      <c r="W25" s="79">
        <v>53.46</v>
      </c>
      <c r="X25" s="89">
        <f t="shared" si="10"/>
        <v>0.05</v>
      </c>
      <c r="Y25" s="90">
        <f t="shared" si="11"/>
        <v>81.41</v>
      </c>
      <c r="Z25" s="86">
        <v>2.5</v>
      </c>
      <c r="AA25" s="79">
        <v>0</v>
      </c>
      <c r="AB25" s="79">
        <v>10.83</v>
      </c>
      <c r="AC25" s="79">
        <v>0</v>
      </c>
      <c r="AD25" s="91">
        <f t="shared" si="12"/>
        <v>13.33</v>
      </c>
      <c r="AE25" s="52">
        <f t="shared" si="13"/>
        <v>0</v>
      </c>
      <c r="AF25" s="113">
        <v>0.42506115591397842</v>
      </c>
      <c r="AG25" s="112">
        <v>0.1442043010752688</v>
      </c>
      <c r="AH25" s="54">
        <f t="shared" si="6"/>
        <v>10.567679799826863</v>
      </c>
      <c r="AI25" s="61">
        <f t="shared" si="7"/>
        <v>4.6671202706038173</v>
      </c>
      <c r="AJ25" s="210">
        <v>189.0277498558246</v>
      </c>
      <c r="AK25" s="211">
        <v>11.041580954673799</v>
      </c>
      <c r="AL25" s="212">
        <v>78.66950918843456</v>
      </c>
      <c r="AM25" s="211">
        <v>150.71709447364711</v>
      </c>
      <c r="AS25" s="116"/>
      <c r="BA25" s="42"/>
      <c r="BB25" s="42"/>
    </row>
    <row r="26" spans="1:54" ht="15.75" x14ac:dyDescent="0.25">
      <c r="A26" s="25">
        <v>18</v>
      </c>
      <c r="B26" s="64">
        <v>86.3</v>
      </c>
      <c r="C26" s="51">
        <f t="shared" si="0"/>
        <v>7.7879769731304007</v>
      </c>
      <c r="D26" s="52">
        <f t="shared" si="1"/>
        <v>73.930291509994277</v>
      </c>
      <c r="E26" s="59">
        <f t="shared" si="2"/>
        <v>4.5817315168753288</v>
      </c>
      <c r="F26" s="63">
        <v>287.79000000000002</v>
      </c>
      <c r="G26" s="52">
        <f t="shared" si="3"/>
        <v>201.65714274232189</v>
      </c>
      <c r="H26" s="52">
        <f t="shared" si="4"/>
        <v>74.335698963506218</v>
      </c>
      <c r="I26" s="53">
        <f t="shared" si="5"/>
        <v>11.797158294171949</v>
      </c>
      <c r="J26" s="58">
        <v>0</v>
      </c>
      <c r="K26" s="76">
        <v>0</v>
      </c>
      <c r="L26" s="62">
        <v>0</v>
      </c>
      <c r="M26" s="62">
        <v>0</v>
      </c>
      <c r="N26" s="62">
        <v>0</v>
      </c>
      <c r="O26" s="62">
        <v>0</v>
      </c>
      <c r="P26" s="67">
        <f t="shared" si="8"/>
        <v>0</v>
      </c>
      <c r="Q26" s="77">
        <f t="shared" si="9"/>
        <v>0</v>
      </c>
      <c r="R26" s="86">
        <v>0</v>
      </c>
      <c r="S26" s="79">
        <v>0</v>
      </c>
      <c r="T26" s="79">
        <v>0</v>
      </c>
      <c r="U26" s="79">
        <v>27.89</v>
      </c>
      <c r="V26" s="79">
        <v>0</v>
      </c>
      <c r="W26" s="79">
        <v>44.18</v>
      </c>
      <c r="X26" s="89">
        <f t="shared" si="10"/>
        <v>0</v>
      </c>
      <c r="Y26" s="90">
        <f t="shared" si="11"/>
        <v>72.069999999999993</v>
      </c>
      <c r="Z26" s="86">
        <v>0</v>
      </c>
      <c r="AA26" s="79">
        <v>0</v>
      </c>
      <c r="AB26" s="79">
        <v>12.07</v>
      </c>
      <c r="AC26" s="79">
        <v>0</v>
      </c>
      <c r="AD26" s="91">
        <f t="shared" si="12"/>
        <v>12.07</v>
      </c>
      <c r="AE26" s="52">
        <f t="shared" si="13"/>
        <v>0</v>
      </c>
      <c r="AF26" s="113">
        <v>0.42506115591397842</v>
      </c>
      <c r="AG26" s="112">
        <v>0.1442043010752688</v>
      </c>
      <c r="AH26" s="54">
        <f t="shared" si="6"/>
        <v>11.372097138257971</v>
      </c>
      <c r="AI26" s="61">
        <f t="shared" si="7"/>
        <v>4.4375272158000598</v>
      </c>
      <c r="AJ26" s="210">
        <v>213.72714274232189</v>
      </c>
      <c r="AK26" s="211">
        <v>7.7879769731304007</v>
      </c>
      <c r="AL26" s="212">
        <v>74.335698963506218</v>
      </c>
      <c r="AM26" s="211">
        <v>146.00029150999427</v>
      </c>
      <c r="AS26" s="116"/>
      <c r="BA26" s="42"/>
      <c r="BB26" s="42"/>
    </row>
    <row r="27" spans="1:54" ht="15.75" x14ac:dyDescent="0.25">
      <c r="A27" s="25">
        <v>19</v>
      </c>
      <c r="B27" s="64">
        <v>111.74000000000001</v>
      </c>
      <c r="C27" s="51">
        <f t="shared" si="0"/>
        <v>12.819867488873333</v>
      </c>
      <c r="D27" s="52">
        <f t="shared" si="1"/>
        <v>93.602021084629655</v>
      </c>
      <c r="E27" s="59">
        <f t="shared" si="2"/>
        <v>5.3181114264970182</v>
      </c>
      <c r="F27" s="63">
        <v>316.08999999999997</v>
      </c>
      <c r="G27" s="52">
        <f t="shared" si="3"/>
        <v>216.41555528294663</v>
      </c>
      <c r="H27" s="52">
        <f t="shared" si="4"/>
        <v>86.910610334250364</v>
      </c>
      <c r="I27" s="53">
        <f t="shared" si="5"/>
        <v>12.763834382802953</v>
      </c>
      <c r="J27" s="58">
        <v>0</v>
      </c>
      <c r="K27" s="76">
        <v>0</v>
      </c>
      <c r="L27" s="62">
        <v>0</v>
      </c>
      <c r="M27" s="62">
        <v>0</v>
      </c>
      <c r="N27" s="62">
        <v>0</v>
      </c>
      <c r="O27" s="62">
        <v>0</v>
      </c>
      <c r="P27" s="67">
        <f t="shared" si="8"/>
        <v>0</v>
      </c>
      <c r="Q27" s="77">
        <f t="shared" si="9"/>
        <v>0</v>
      </c>
      <c r="R27" s="86">
        <v>0</v>
      </c>
      <c r="S27" s="79">
        <v>0</v>
      </c>
      <c r="T27" s="79">
        <v>0</v>
      </c>
      <c r="U27" s="79">
        <v>28.39</v>
      </c>
      <c r="V27" s="79">
        <v>0</v>
      </c>
      <c r="W27" s="79">
        <v>44.54</v>
      </c>
      <c r="X27" s="89">
        <f t="shared" si="10"/>
        <v>0</v>
      </c>
      <c r="Y27" s="90">
        <f t="shared" si="11"/>
        <v>72.930000000000007</v>
      </c>
      <c r="Z27" s="86">
        <v>0</v>
      </c>
      <c r="AA27" s="79">
        <v>0</v>
      </c>
      <c r="AB27" s="79">
        <v>9.2100000000000009</v>
      </c>
      <c r="AC27" s="79">
        <v>0</v>
      </c>
      <c r="AD27" s="91">
        <f t="shared" si="12"/>
        <v>9.2100000000000009</v>
      </c>
      <c r="AE27" s="52">
        <f t="shared" si="13"/>
        <v>0</v>
      </c>
      <c r="AF27" s="113">
        <v>0.42506115591397842</v>
      </c>
      <c r="AG27" s="112">
        <v>0.1442043010752688</v>
      </c>
      <c r="AH27" s="54">
        <f t="shared" si="6"/>
        <v>12.338773226888975</v>
      </c>
      <c r="AI27" s="61">
        <f t="shared" si="7"/>
        <v>5.1739071254217492</v>
      </c>
      <c r="AJ27" s="210">
        <v>225.62555528294664</v>
      </c>
      <c r="AK27" s="211">
        <v>12.819867488873333</v>
      </c>
      <c r="AL27" s="212">
        <v>86.910610334250364</v>
      </c>
      <c r="AM27" s="211">
        <v>166.53202108462966</v>
      </c>
      <c r="AS27" s="116"/>
      <c r="BA27" s="42"/>
      <c r="BB27" s="42"/>
    </row>
    <row r="28" spans="1:54" ht="15.75" x14ac:dyDescent="0.25">
      <c r="A28" s="25">
        <v>20</v>
      </c>
      <c r="B28" s="64">
        <v>105.81</v>
      </c>
      <c r="C28" s="51">
        <f t="shared" si="0"/>
        <v>10.469273831454467</v>
      </c>
      <c r="D28" s="52">
        <f t="shared" si="1"/>
        <v>90.188090742831307</v>
      </c>
      <c r="E28" s="59">
        <f t="shared" si="2"/>
        <v>5.1526354257142151</v>
      </c>
      <c r="F28" s="63">
        <v>284.45999999999998</v>
      </c>
      <c r="G28" s="52">
        <f t="shared" si="3"/>
        <v>180.92966634063734</v>
      </c>
      <c r="H28" s="52">
        <f t="shared" si="4"/>
        <v>91.913666326391137</v>
      </c>
      <c r="I28" s="53">
        <f t="shared" si="5"/>
        <v>11.616667332971486</v>
      </c>
      <c r="J28" s="58">
        <v>0</v>
      </c>
      <c r="K28" s="76">
        <v>0</v>
      </c>
      <c r="L28" s="62">
        <v>0</v>
      </c>
      <c r="M28" s="62">
        <v>0</v>
      </c>
      <c r="N28" s="62">
        <v>0</v>
      </c>
      <c r="O28" s="62">
        <v>0</v>
      </c>
      <c r="P28" s="67">
        <f t="shared" si="8"/>
        <v>0</v>
      </c>
      <c r="Q28" s="77">
        <f t="shared" si="9"/>
        <v>0</v>
      </c>
      <c r="R28" s="86">
        <v>0</v>
      </c>
      <c r="S28" s="79">
        <v>0</v>
      </c>
      <c r="T28" s="79">
        <v>0</v>
      </c>
      <c r="U28" s="79">
        <v>28.39</v>
      </c>
      <c r="V28" s="79">
        <v>0</v>
      </c>
      <c r="W28" s="79">
        <v>44.56</v>
      </c>
      <c r="X28" s="89">
        <f t="shared" si="10"/>
        <v>0</v>
      </c>
      <c r="Y28" s="90">
        <f t="shared" si="11"/>
        <v>72.95</v>
      </c>
      <c r="Z28" s="86">
        <v>0</v>
      </c>
      <c r="AA28" s="79">
        <v>0</v>
      </c>
      <c r="AB28" s="79">
        <v>10.65</v>
      </c>
      <c r="AC28" s="79">
        <v>0</v>
      </c>
      <c r="AD28" s="91">
        <f t="shared" si="12"/>
        <v>10.65</v>
      </c>
      <c r="AE28" s="52">
        <f t="shared" si="13"/>
        <v>0</v>
      </c>
      <c r="AF28" s="113">
        <v>0.42506115591397842</v>
      </c>
      <c r="AG28" s="112">
        <v>0.1442043010752688</v>
      </c>
      <c r="AH28" s="54">
        <f t="shared" si="6"/>
        <v>11.191606177057508</v>
      </c>
      <c r="AI28" s="61">
        <f t="shared" si="7"/>
        <v>5.0084311246389461</v>
      </c>
      <c r="AJ28" s="210">
        <v>191.57966634063735</v>
      </c>
      <c r="AK28" s="211">
        <v>10.469273831454467</v>
      </c>
      <c r="AL28" s="212">
        <v>91.913666326391137</v>
      </c>
      <c r="AM28" s="211">
        <v>163.13809074283131</v>
      </c>
      <c r="AS28" s="116"/>
      <c r="BA28" s="42"/>
      <c r="BB28" s="42"/>
    </row>
    <row r="29" spans="1:54" ht="15.75" x14ac:dyDescent="0.25">
      <c r="A29" s="25">
        <v>21</v>
      </c>
      <c r="B29" s="64">
        <v>100.33</v>
      </c>
      <c r="C29" s="51">
        <f t="shared" si="0"/>
        <v>11.265378336858571</v>
      </c>
      <c r="D29" s="52">
        <f t="shared" si="1"/>
        <v>84.044142848216524</v>
      </c>
      <c r="E29" s="59">
        <f t="shared" si="2"/>
        <v>5.0204788149249344</v>
      </c>
      <c r="F29" s="63">
        <v>319.29000000000002</v>
      </c>
      <c r="G29" s="52">
        <f t="shared" si="3"/>
        <v>215.99651830325126</v>
      </c>
      <c r="H29" s="52">
        <f t="shared" si="4"/>
        <v>90.361314266890616</v>
      </c>
      <c r="I29" s="53">
        <f t="shared" si="5"/>
        <v>12.932167429858181</v>
      </c>
      <c r="J29" s="58">
        <v>0</v>
      </c>
      <c r="K29" s="76">
        <v>0</v>
      </c>
      <c r="L29" s="62">
        <v>0</v>
      </c>
      <c r="M29" s="62">
        <v>0</v>
      </c>
      <c r="N29" s="62">
        <v>0</v>
      </c>
      <c r="O29" s="62">
        <v>0</v>
      </c>
      <c r="P29" s="67">
        <f t="shared" si="8"/>
        <v>0</v>
      </c>
      <c r="Q29" s="77">
        <f t="shared" si="9"/>
        <v>0</v>
      </c>
      <c r="R29" s="86">
        <v>0</v>
      </c>
      <c r="S29" s="79">
        <v>0</v>
      </c>
      <c r="T29" s="79">
        <v>0</v>
      </c>
      <c r="U29" s="79">
        <v>29.17</v>
      </c>
      <c r="V29" s="79">
        <v>0</v>
      </c>
      <c r="W29" s="79">
        <v>44.54</v>
      </c>
      <c r="X29" s="89">
        <f t="shared" si="10"/>
        <v>0</v>
      </c>
      <c r="Y29" s="90">
        <f t="shared" si="11"/>
        <v>73.710000000000008</v>
      </c>
      <c r="Z29" s="86">
        <v>0</v>
      </c>
      <c r="AA29" s="79">
        <v>0</v>
      </c>
      <c r="AB29" s="79">
        <v>10.44</v>
      </c>
      <c r="AC29" s="79">
        <v>0</v>
      </c>
      <c r="AD29" s="91">
        <f t="shared" si="12"/>
        <v>10.44</v>
      </c>
      <c r="AE29" s="52">
        <f t="shared" si="13"/>
        <v>0</v>
      </c>
      <c r="AF29" s="113">
        <v>0.42506115591397842</v>
      </c>
      <c r="AG29" s="112">
        <v>0.1442043010752688</v>
      </c>
      <c r="AH29" s="54">
        <f t="shared" si="6"/>
        <v>12.507106273944203</v>
      </c>
      <c r="AI29" s="61">
        <f t="shared" si="7"/>
        <v>4.8762745138496655</v>
      </c>
      <c r="AJ29" s="210">
        <v>226.43651830325126</v>
      </c>
      <c r="AK29" s="211">
        <v>11.265378336858571</v>
      </c>
      <c r="AL29" s="212">
        <v>90.361314266890616</v>
      </c>
      <c r="AM29" s="211">
        <v>157.75414284821653</v>
      </c>
      <c r="AS29" s="116"/>
      <c r="BA29" s="42"/>
      <c r="BB29" s="42"/>
    </row>
    <row r="30" spans="1:54" ht="15.75" x14ac:dyDescent="0.25">
      <c r="A30" s="25">
        <v>22</v>
      </c>
      <c r="B30" s="64">
        <v>98.38</v>
      </c>
      <c r="C30" s="51">
        <f t="shared" si="0"/>
        <v>11.003066040427216</v>
      </c>
      <c r="D30" s="52">
        <f t="shared" si="1"/>
        <v>82.40713379565193</v>
      </c>
      <c r="E30" s="59">
        <f t="shared" si="2"/>
        <v>4.9698001639208433</v>
      </c>
      <c r="F30" s="63">
        <v>330.16</v>
      </c>
      <c r="G30" s="52">
        <f t="shared" si="3"/>
        <v>224.56550321171795</v>
      </c>
      <c r="H30" s="52">
        <f t="shared" si="4"/>
        <v>92.229146419567599</v>
      </c>
      <c r="I30" s="53">
        <f t="shared" si="5"/>
        <v>13.365350368714486</v>
      </c>
      <c r="J30" s="58">
        <v>0</v>
      </c>
      <c r="K30" s="76">
        <v>0</v>
      </c>
      <c r="L30" s="62">
        <v>0</v>
      </c>
      <c r="M30" s="62">
        <v>0</v>
      </c>
      <c r="N30" s="62">
        <v>0</v>
      </c>
      <c r="O30" s="62">
        <v>0</v>
      </c>
      <c r="P30" s="67">
        <f t="shared" si="8"/>
        <v>0</v>
      </c>
      <c r="Q30" s="77">
        <f t="shared" si="9"/>
        <v>0</v>
      </c>
      <c r="R30" s="86">
        <v>0</v>
      </c>
      <c r="S30" s="79"/>
      <c r="T30" s="79">
        <v>0</v>
      </c>
      <c r="U30" s="79">
        <v>29.11</v>
      </c>
      <c r="V30" s="79">
        <v>0</v>
      </c>
      <c r="W30" s="79">
        <v>44.74</v>
      </c>
      <c r="X30" s="89">
        <f t="shared" si="10"/>
        <v>0</v>
      </c>
      <c r="Y30" s="90">
        <f t="shared" si="11"/>
        <v>73.849999999999994</v>
      </c>
      <c r="Z30" s="86">
        <v>0</v>
      </c>
      <c r="AA30" s="79">
        <v>0</v>
      </c>
      <c r="AB30" s="79">
        <v>10.97</v>
      </c>
      <c r="AC30" s="79">
        <v>0</v>
      </c>
      <c r="AD30" s="91">
        <f t="shared" si="12"/>
        <v>10.97</v>
      </c>
      <c r="AE30" s="52">
        <f t="shared" si="13"/>
        <v>0</v>
      </c>
      <c r="AF30" s="113">
        <v>0.42506115591397842</v>
      </c>
      <c r="AG30" s="112">
        <v>0.1442043010752688</v>
      </c>
      <c r="AH30" s="54">
        <f t="shared" si="6"/>
        <v>12.940289212800508</v>
      </c>
      <c r="AI30" s="61">
        <f t="shared" si="7"/>
        <v>4.8255958628455744</v>
      </c>
      <c r="AJ30" s="210">
        <v>235.53550321171795</v>
      </c>
      <c r="AK30" s="211">
        <v>11.003066040427216</v>
      </c>
      <c r="AL30" s="212">
        <v>92.229146419567599</v>
      </c>
      <c r="AM30" s="211">
        <v>156.25713379565192</v>
      </c>
      <c r="AS30" s="116"/>
      <c r="BA30" s="42"/>
      <c r="BB30" s="42"/>
    </row>
    <row r="31" spans="1:54" ht="15.75" x14ac:dyDescent="0.25">
      <c r="A31" s="25">
        <v>23</v>
      </c>
      <c r="B31" s="64">
        <v>95.94</v>
      </c>
      <c r="C31" s="51">
        <f t="shared" si="0"/>
        <v>8.6333240677083936</v>
      </c>
      <c r="D31" s="52">
        <f t="shared" si="1"/>
        <v>82.429833218751327</v>
      </c>
      <c r="E31" s="59">
        <f t="shared" si="2"/>
        <v>4.8768427135402765</v>
      </c>
      <c r="F31" s="63">
        <v>311.70999999999998</v>
      </c>
      <c r="G31" s="52">
        <f t="shared" si="3"/>
        <v>207.61834765155123</v>
      </c>
      <c r="H31" s="52">
        <f t="shared" si="4"/>
        <v>91.330097870173191</v>
      </c>
      <c r="I31" s="53">
        <f t="shared" si="5"/>
        <v>12.761554478275526</v>
      </c>
      <c r="J31" s="58">
        <v>0</v>
      </c>
      <c r="K31" s="76">
        <v>0</v>
      </c>
      <c r="L31" s="62">
        <v>0</v>
      </c>
      <c r="M31" s="62">
        <v>0</v>
      </c>
      <c r="N31" s="62">
        <v>0</v>
      </c>
      <c r="O31" s="62">
        <v>0</v>
      </c>
      <c r="P31" s="67">
        <f t="shared" si="8"/>
        <v>0</v>
      </c>
      <c r="Q31" s="77">
        <f t="shared" si="9"/>
        <v>0</v>
      </c>
      <c r="R31" s="86">
        <v>0</v>
      </c>
      <c r="S31" s="79">
        <v>0</v>
      </c>
      <c r="T31" s="79">
        <v>0</v>
      </c>
      <c r="U31" s="79">
        <v>28.26</v>
      </c>
      <c r="V31" s="79">
        <v>0</v>
      </c>
      <c r="W31" s="79">
        <v>44.71</v>
      </c>
      <c r="X31" s="89">
        <f t="shared" si="10"/>
        <v>0</v>
      </c>
      <c r="Y31" s="90">
        <f t="shared" si="11"/>
        <v>72.97</v>
      </c>
      <c r="Z31" s="86">
        <v>0</v>
      </c>
      <c r="AA31" s="79">
        <v>0</v>
      </c>
      <c r="AB31" s="79">
        <v>13.53</v>
      </c>
      <c r="AC31" s="79">
        <v>0</v>
      </c>
      <c r="AD31" s="91">
        <f t="shared" si="12"/>
        <v>13.53</v>
      </c>
      <c r="AE31" s="52">
        <f t="shared" si="13"/>
        <v>0</v>
      </c>
      <c r="AF31" s="113">
        <v>0.42506115591397842</v>
      </c>
      <c r="AG31" s="112">
        <v>0.1442043010752688</v>
      </c>
      <c r="AH31" s="54">
        <f t="shared" si="6"/>
        <v>12.336493322361548</v>
      </c>
      <c r="AI31" s="61">
        <f t="shared" si="7"/>
        <v>4.7326384124650076</v>
      </c>
      <c r="AJ31" s="210">
        <v>221.14834765155123</v>
      </c>
      <c r="AK31" s="211">
        <v>8.6333240677083936</v>
      </c>
      <c r="AL31" s="212">
        <v>91.330097870173191</v>
      </c>
      <c r="AM31" s="211">
        <v>155.39983321875133</v>
      </c>
      <c r="AS31" s="116"/>
      <c r="BA31" s="42"/>
      <c r="BB31" s="42"/>
    </row>
    <row r="32" spans="1:54" ht="16.5" thickBot="1" x14ac:dyDescent="0.3">
      <c r="A32" s="26">
        <v>24</v>
      </c>
      <c r="B32" s="65">
        <v>91.07</v>
      </c>
      <c r="C32" s="55">
        <f t="shared" si="0"/>
        <v>9.0215641914923133</v>
      </c>
      <c r="D32" s="52">
        <f t="shared" si="1"/>
        <v>77.291429656233902</v>
      </c>
      <c r="E32" s="59">
        <f t="shared" si="2"/>
        <v>4.757006152273795</v>
      </c>
      <c r="F32" s="66">
        <v>310.07</v>
      </c>
      <c r="G32" s="56">
        <f t="shared" si="3"/>
        <v>206.16197397691684</v>
      </c>
      <c r="H32" s="52">
        <f t="shared" si="4"/>
        <v>91.185609900345298</v>
      </c>
      <c r="I32" s="53">
        <f t="shared" si="5"/>
        <v>12.722416122737867</v>
      </c>
      <c r="J32" s="58">
        <v>0</v>
      </c>
      <c r="K32" s="76">
        <v>0</v>
      </c>
      <c r="L32" s="62">
        <v>0</v>
      </c>
      <c r="M32" s="62">
        <v>0</v>
      </c>
      <c r="N32" s="62">
        <v>0</v>
      </c>
      <c r="O32" s="62">
        <v>0</v>
      </c>
      <c r="P32" s="67">
        <f t="shared" si="8"/>
        <v>0</v>
      </c>
      <c r="Q32" s="77">
        <f t="shared" si="9"/>
        <v>0</v>
      </c>
      <c r="R32" s="86">
        <v>0</v>
      </c>
      <c r="S32" s="79">
        <v>0</v>
      </c>
      <c r="T32" s="79">
        <v>0</v>
      </c>
      <c r="U32" s="79">
        <v>28.95</v>
      </c>
      <c r="V32" s="79">
        <v>0</v>
      </c>
      <c r="W32" s="79">
        <v>44.61</v>
      </c>
      <c r="X32" s="89">
        <f t="shared" si="10"/>
        <v>0</v>
      </c>
      <c r="Y32" s="90">
        <f t="shared" si="11"/>
        <v>73.56</v>
      </c>
      <c r="Z32" s="87">
        <v>0</v>
      </c>
      <c r="AA32" s="88">
        <v>0</v>
      </c>
      <c r="AB32" s="88">
        <v>14.14</v>
      </c>
      <c r="AC32" s="88">
        <v>0</v>
      </c>
      <c r="AD32" s="91">
        <f t="shared" si="12"/>
        <v>14.14</v>
      </c>
      <c r="AE32" s="52">
        <f t="shared" si="13"/>
        <v>0</v>
      </c>
      <c r="AF32" s="113">
        <v>0.42506115591397842</v>
      </c>
      <c r="AG32" s="112">
        <v>0.1442043010752688</v>
      </c>
      <c r="AH32" s="54">
        <f t="shared" si="6"/>
        <v>12.297354966823889</v>
      </c>
      <c r="AI32" s="61">
        <f t="shared" si="7"/>
        <v>4.612801851198526</v>
      </c>
      <c r="AJ32" s="213">
        <v>220.30197397691683</v>
      </c>
      <c r="AK32" s="214">
        <v>9.0215641914923133</v>
      </c>
      <c r="AL32" s="215">
        <v>91.185609900345298</v>
      </c>
      <c r="AM32" s="214">
        <v>150.8514296562339</v>
      </c>
      <c r="AS32" s="116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136.29</v>
      </c>
      <c r="C33" s="40">
        <f t="shared" ref="C33:AE33" si="14">MAX(C9:C32)</f>
        <v>23.190021787426861</v>
      </c>
      <c r="D33" s="40">
        <f t="shared" si="14"/>
        <v>122.42100150387202</v>
      </c>
      <c r="E33" s="40">
        <f t="shared" si="14"/>
        <v>5.3181114264970182</v>
      </c>
      <c r="F33" s="40">
        <f t="shared" si="14"/>
        <v>330.16</v>
      </c>
      <c r="G33" s="40">
        <f t="shared" si="14"/>
        <v>224.56550321171795</v>
      </c>
      <c r="H33" s="40">
        <f t="shared" si="14"/>
        <v>92.229146419567599</v>
      </c>
      <c r="I33" s="40">
        <f t="shared" si="14"/>
        <v>13.365350368714486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35.76</v>
      </c>
      <c r="S33" s="40">
        <f t="shared" si="14"/>
        <v>0</v>
      </c>
      <c r="T33" s="40">
        <f t="shared" si="14"/>
        <v>0</v>
      </c>
      <c r="U33" s="40">
        <f t="shared" si="14"/>
        <v>55.38</v>
      </c>
      <c r="V33" s="40">
        <f t="shared" si="14"/>
        <v>0</v>
      </c>
      <c r="W33" s="40">
        <f t="shared" si="14"/>
        <v>53.46</v>
      </c>
      <c r="X33" s="40">
        <f t="shared" si="14"/>
        <v>35.76</v>
      </c>
      <c r="Y33" s="40">
        <f t="shared" si="14"/>
        <v>81.41</v>
      </c>
      <c r="Z33" s="40"/>
      <c r="AA33" s="40"/>
      <c r="AB33" s="40"/>
      <c r="AC33" s="40"/>
      <c r="AD33" s="40">
        <f t="shared" si="14"/>
        <v>36.82</v>
      </c>
      <c r="AE33" s="40">
        <f t="shared" si="14"/>
        <v>0</v>
      </c>
      <c r="AF33" s="40">
        <f t="shared" ref="AF33:AM33" si="15">MAX(AF9:AF32)</f>
        <v>0.42506115591397842</v>
      </c>
      <c r="AG33" s="40">
        <f t="shared" si="15"/>
        <v>0.15147177419354838</v>
      </c>
      <c r="AH33" s="40">
        <f t="shared" si="15"/>
        <v>12.940289212800508</v>
      </c>
      <c r="AI33" s="40">
        <f t="shared" si="15"/>
        <v>5.1739071254217492</v>
      </c>
      <c r="AJ33" s="40">
        <f t="shared" si="15"/>
        <v>241.19190854569206</v>
      </c>
      <c r="AK33" s="40">
        <f t="shared" si="15"/>
        <v>23.190021787426861</v>
      </c>
      <c r="AL33" s="40">
        <f t="shared" si="15"/>
        <v>92.229146419567599</v>
      </c>
      <c r="AM33" s="123">
        <f t="shared" si="15"/>
        <v>166.53202108462966</v>
      </c>
      <c r="AP33"/>
      <c r="AQ33"/>
      <c r="AR33"/>
      <c r="AS33" s="118"/>
    </row>
    <row r="34" spans="1:45" s="33" customFormat="1" ht="16.5" thickBot="1" x14ac:dyDescent="0.3">
      <c r="A34" s="32" t="s">
        <v>52</v>
      </c>
      <c r="B34" s="41">
        <f>AVERAGE(B9:B33,B9:B32)</f>
        <v>110.00510204081634</v>
      </c>
      <c r="C34" s="41">
        <f t="shared" ref="C34:AE34" si="16">AVERAGE(C9:C33,C9:C32)</f>
        <v>12.739627258080327</v>
      </c>
      <c r="D34" s="41">
        <f t="shared" si="16"/>
        <v>92.800894892136171</v>
      </c>
      <c r="E34" s="41">
        <f t="shared" si="16"/>
        <v>4.7633377419834479</v>
      </c>
      <c r="F34" s="41">
        <f t="shared" si="16"/>
        <v>278.87183673469383</v>
      </c>
      <c r="G34" s="41">
        <f t="shared" si="16"/>
        <v>195.0167911184927</v>
      </c>
      <c r="H34" s="41">
        <f t="shared" si="16"/>
        <v>71.604970337722833</v>
      </c>
      <c r="I34" s="41">
        <f t="shared" si="16"/>
        <v>12.250075278478347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11.479999999999997</v>
      </c>
      <c r="S34" s="41">
        <f t="shared" si="16"/>
        <v>0</v>
      </c>
      <c r="T34" s="41">
        <f t="shared" si="16"/>
        <v>0</v>
      </c>
      <c r="U34" s="41">
        <f t="shared" si="16"/>
        <v>38.380408163265315</v>
      </c>
      <c r="V34" s="41">
        <f t="shared" si="16"/>
        <v>0</v>
      </c>
      <c r="W34" s="41">
        <f t="shared" si="16"/>
        <v>17.70448979591837</v>
      </c>
      <c r="X34" s="41">
        <f t="shared" si="16"/>
        <v>11.479999999999997</v>
      </c>
      <c r="Y34" s="41">
        <f t="shared" si="16"/>
        <v>55.525102040816307</v>
      </c>
      <c r="Z34" s="41">
        <f>AVERAGE(Z9:Z33,Z9:Z32)</f>
        <v>4.9874999999999998</v>
      </c>
      <c r="AA34" s="41">
        <f>AVERAGE(AA9:AA33,AA9:AA32)</f>
        <v>0</v>
      </c>
      <c r="AB34" s="41">
        <f>AVERAGE(AB9:AB33,AB9:AB32)</f>
        <v>17.40291666666667</v>
      </c>
      <c r="AC34" s="41">
        <f t="shared" si="16"/>
        <v>0</v>
      </c>
      <c r="AD34" s="41">
        <f t="shared" si="16"/>
        <v>22.684897959183683</v>
      </c>
      <c r="AE34" s="41">
        <f t="shared" si="16"/>
        <v>0</v>
      </c>
      <c r="AF34" s="41">
        <f t="shared" ref="AF34:AM34" si="17">AVERAGE(AF9:AF33,AF9:AF32)</f>
        <v>0.42268810346719343</v>
      </c>
      <c r="AG34" s="41">
        <f t="shared" si="17"/>
        <v>0.1467256692999781</v>
      </c>
      <c r="AH34" s="41">
        <f t="shared" si="17"/>
        <v>11.827387175011154</v>
      </c>
      <c r="AI34" s="41">
        <f t="shared" si="17"/>
        <v>4.6167603884613984</v>
      </c>
      <c r="AJ34" s="41">
        <f t="shared" si="17"/>
        <v>217.28957490081876</v>
      </c>
      <c r="AK34" s="41">
        <f t="shared" si="17"/>
        <v>12.739627258080327</v>
      </c>
      <c r="AL34" s="41">
        <f t="shared" si="17"/>
        <v>82.355174419355478</v>
      </c>
      <c r="AM34" s="124">
        <f t="shared" si="17"/>
        <v>147.5647932509271</v>
      </c>
      <c r="AN34" s="120"/>
      <c r="AO34" s="120"/>
      <c r="AP34" s="114"/>
      <c r="AQ34" s="114"/>
      <c r="AR34" s="114"/>
      <c r="AS34" s="119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2" t="s">
        <v>15</v>
      </c>
      <c r="B36" s="203"/>
      <c r="C36" s="203"/>
      <c r="D36" s="203"/>
      <c r="E36" s="203"/>
      <c r="F36" s="204"/>
      <c r="G36" s="109"/>
      <c r="H36" s="193" t="s">
        <v>95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5"/>
      <c r="W36" s="193" t="s">
        <v>96</v>
      </c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5"/>
      <c r="AL36" s="193" t="s">
        <v>97</v>
      </c>
      <c r="AM36" s="194"/>
      <c r="AN36" s="194"/>
      <c r="AO36" s="194"/>
      <c r="AP36" s="194"/>
      <c r="AQ36" s="194"/>
      <c r="AR36" s="194"/>
      <c r="AS36" s="195"/>
    </row>
    <row r="37" spans="1:45" ht="23.25" customHeight="1" x14ac:dyDescent="0.25">
      <c r="A37" s="191" t="s">
        <v>94</v>
      </c>
      <c r="B37" s="192"/>
      <c r="C37" s="192"/>
      <c r="D37" s="191" t="s">
        <v>101</v>
      </c>
      <c r="E37" s="192"/>
      <c r="F37" s="196"/>
      <c r="G37" s="110"/>
      <c r="H37" s="188" t="s">
        <v>19</v>
      </c>
      <c r="I37" s="189"/>
      <c r="J37" s="189"/>
      <c r="K37" s="189"/>
      <c r="L37" s="190"/>
      <c r="M37" s="205" t="s">
        <v>17</v>
      </c>
      <c r="N37" s="189"/>
      <c r="O37" s="189"/>
      <c r="P37" s="189"/>
      <c r="Q37" s="190"/>
      <c r="R37" s="205" t="s">
        <v>18</v>
      </c>
      <c r="S37" s="189"/>
      <c r="T37" s="189"/>
      <c r="U37" s="189"/>
      <c r="V37" s="206"/>
      <c r="W37" s="188" t="s">
        <v>98</v>
      </c>
      <c r="X37" s="189"/>
      <c r="Y37" s="189"/>
      <c r="Z37" s="189"/>
      <c r="AA37" s="190"/>
      <c r="AB37" s="205" t="s">
        <v>16</v>
      </c>
      <c r="AC37" s="189"/>
      <c r="AD37" s="189"/>
      <c r="AE37" s="189"/>
      <c r="AF37" s="190"/>
      <c r="AG37" s="205" t="s">
        <v>74</v>
      </c>
      <c r="AH37" s="189"/>
      <c r="AI37" s="189"/>
      <c r="AJ37" s="189"/>
      <c r="AK37" s="206"/>
      <c r="AL37" s="188" t="s">
        <v>93</v>
      </c>
      <c r="AM37" s="189"/>
      <c r="AN37" s="189"/>
      <c r="AO37" s="190"/>
      <c r="AP37" s="205" t="s">
        <v>99</v>
      </c>
      <c r="AQ37" s="189"/>
      <c r="AR37" s="189"/>
      <c r="AS37" s="206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3"/>
      <c r="H38" s="94" t="s">
        <v>24</v>
      </c>
      <c r="I38" s="6"/>
      <c r="J38" s="126">
        <v>0</v>
      </c>
      <c r="K38" s="125"/>
      <c r="L38" s="8" t="s">
        <v>21</v>
      </c>
      <c r="M38" s="5" t="s">
        <v>24</v>
      </c>
      <c r="N38" s="6"/>
      <c r="O38" s="108">
        <v>0</v>
      </c>
      <c r="P38" s="107"/>
      <c r="Q38" s="8" t="s">
        <v>21</v>
      </c>
      <c r="R38" s="94" t="s">
        <v>24</v>
      </c>
      <c r="S38" s="6"/>
      <c r="T38" s="108">
        <v>0</v>
      </c>
      <c r="U38" s="107"/>
      <c r="V38" s="8" t="s">
        <v>21</v>
      </c>
      <c r="W38" s="94" t="s">
        <v>24</v>
      </c>
      <c r="X38" s="6"/>
      <c r="Y38" s="126">
        <v>260.39</v>
      </c>
      <c r="Z38" s="125"/>
      <c r="AA38" s="8" t="s">
        <v>21</v>
      </c>
      <c r="AB38" s="5" t="s">
        <v>23</v>
      </c>
      <c r="AC38" s="30"/>
      <c r="AD38" s="126">
        <v>945.5</v>
      </c>
      <c r="AE38" s="125"/>
      <c r="AF38" s="7" t="s">
        <v>21</v>
      </c>
      <c r="AG38" s="5" t="s">
        <v>24</v>
      </c>
      <c r="AH38" s="6"/>
      <c r="AI38" s="126">
        <v>383.916</v>
      </c>
      <c r="AJ38" s="125"/>
      <c r="AK38" s="95" t="s">
        <v>21</v>
      </c>
      <c r="AL38" s="94" t="s">
        <v>24</v>
      </c>
      <c r="AM38" s="125">
        <v>102.04600000000001</v>
      </c>
      <c r="AN38" s="127"/>
      <c r="AO38" s="8" t="s">
        <v>21</v>
      </c>
      <c r="AP38" s="5" t="s">
        <v>24</v>
      </c>
      <c r="AQ38" s="125">
        <v>628.9</v>
      </c>
      <c r="AR38" s="125"/>
      <c r="AS38" s="105" t="s">
        <v>21</v>
      </c>
    </row>
    <row r="39" spans="1:45" ht="15.75" thickBot="1" x14ac:dyDescent="0.3">
      <c r="A39" s="9" t="s">
        <v>22</v>
      </c>
      <c r="B39" s="10">
        <v>6816</v>
      </c>
      <c r="C39" s="11" t="s">
        <v>21</v>
      </c>
      <c r="D39" s="9" t="s">
        <v>71</v>
      </c>
      <c r="E39" s="10">
        <v>2681</v>
      </c>
      <c r="F39" s="12" t="s">
        <v>21</v>
      </c>
      <c r="G39" s="93"/>
      <c r="H39" s="96" t="s">
        <v>25</v>
      </c>
      <c r="I39" s="97"/>
      <c r="J39" s="98">
        <v>0</v>
      </c>
      <c r="K39" s="99" t="s">
        <v>62</v>
      </c>
      <c r="L39" s="100">
        <v>96.041666666674004</v>
      </c>
      <c r="M39" s="101" t="s">
        <v>25</v>
      </c>
      <c r="N39" s="97"/>
      <c r="O39" s="98">
        <v>0</v>
      </c>
      <c r="P39" s="99" t="s">
        <v>62</v>
      </c>
      <c r="Q39" s="100">
        <v>0</v>
      </c>
      <c r="R39" s="96" t="s">
        <v>25</v>
      </c>
      <c r="S39" s="97"/>
      <c r="T39" s="98">
        <v>0</v>
      </c>
      <c r="U39" s="97" t="s">
        <v>62</v>
      </c>
      <c r="V39" s="103">
        <v>0</v>
      </c>
      <c r="W39" s="96" t="s">
        <v>25</v>
      </c>
      <c r="X39" s="97"/>
      <c r="Y39" s="98">
        <v>35.76</v>
      </c>
      <c r="Z39" s="97" t="s">
        <v>62</v>
      </c>
      <c r="AA39" s="103">
        <v>0.54166666666666663</v>
      </c>
      <c r="AB39" s="101" t="s">
        <v>25</v>
      </c>
      <c r="AC39" s="104"/>
      <c r="AD39" s="98">
        <v>56.98</v>
      </c>
      <c r="AE39" s="99" t="s">
        <v>72</v>
      </c>
      <c r="AF39" s="103">
        <v>0.19166666666666665</v>
      </c>
      <c r="AG39" s="101" t="s">
        <v>25</v>
      </c>
      <c r="AH39" s="97"/>
      <c r="AI39" s="98">
        <v>53.46</v>
      </c>
      <c r="AJ39" s="97" t="s">
        <v>77</v>
      </c>
      <c r="AK39" s="102">
        <v>0.70833333333333337</v>
      </c>
      <c r="AL39" s="96" t="s">
        <v>25</v>
      </c>
      <c r="AM39" s="97">
        <v>20.5</v>
      </c>
      <c r="AN39" s="98" t="s">
        <v>77</v>
      </c>
      <c r="AO39" s="106">
        <v>0.5</v>
      </c>
      <c r="AP39" s="101" t="s">
        <v>25</v>
      </c>
      <c r="AQ39" s="97">
        <v>30.22</v>
      </c>
      <c r="AR39" s="99" t="s">
        <v>72</v>
      </c>
      <c r="AS39" s="102" t="s">
        <v>108</v>
      </c>
    </row>
    <row r="40" spans="1:45" ht="16.5" thickTop="1" thickBot="1" x14ac:dyDescent="0.3"/>
    <row r="41" spans="1:45" ht="24" customHeight="1" thickTop="1" thickBot="1" x14ac:dyDescent="0.3">
      <c r="A41" s="174" t="s">
        <v>26</v>
      </c>
      <c r="B41" s="174"/>
      <c r="C41" s="174"/>
      <c r="D41" s="175"/>
      <c r="E41" s="176" t="s">
        <v>27</v>
      </c>
      <c r="F41" s="177"/>
      <c r="G41" s="178"/>
    </row>
    <row r="42" spans="1:45" ht="25.5" customHeight="1" thickTop="1" thickBot="1" x14ac:dyDescent="0.3">
      <c r="A42" s="179" t="s">
        <v>28</v>
      </c>
      <c r="B42" s="180"/>
      <c r="C42" s="180"/>
      <c r="D42" s="181"/>
      <c r="E42" s="43">
        <v>513.36</v>
      </c>
      <c r="F42" s="44" t="s">
        <v>69</v>
      </c>
      <c r="G42" s="47">
        <v>96.916666666674004</v>
      </c>
    </row>
    <row r="43" spans="1:45" ht="32.25" customHeight="1" thickBot="1" x14ac:dyDescent="0.3">
      <c r="A43" s="182" t="s">
        <v>70</v>
      </c>
      <c r="B43" s="183"/>
      <c r="C43" s="183"/>
      <c r="D43" s="184"/>
      <c r="E43" s="72" t="s">
        <v>75</v>
      </c>
      <c r="F43" s="73"/>
      <c r="G43" s="74">
        <v>73.849999999999994</v>
      </c>
    </row>
    <row r="44" spans="1:45" ht="32.25" customHeight="1" thickBot="1" x14ac:dyDescent="0.3">
      <c r="A44" s="182" t="s">
        <v>29</v>
      </c>
      <c r="B44" s="183"/>
      <c r="C44" s="183"/>
      <c r="D44" s="184"/>
      <c r="E44" s="72" t="s">
        <v>76</v>
      </c>
      <c r="F44" s="73"/>
      <c r="G44" s="74">
        <v>10.97</v>
      </c>
    </row>
    <row r="45" spans="1:45" ht="29.25" customHeight="1" thickBot="1" x14ac:dyDescent="0.3">
      <c r="A45" s="185" t="s">
        <v>30</v>
      </c>
      <c r="B45" s="186"/>
      <c r="C45" s="186"/>
      <c r="D45" s="187"/>
      <c r="E45" s="45">
        <v>263.65999999999997</v>
      </c>
      <c r="F45" s="78" t="s">
        <v>72</v>
      </c>
      <c r="G45" s="48">
        <v>0.83333333333333337</v>
      </c>
    </row>
    <row r="46" spans="1:45" ht="34.5" customHeight="1" thickBot="1" x14ac:dyDescent="0.3">
      <c r="A46" s="169" t="s">
        <v>31</v>
      </c>
      <c r="B46" s="170"/>
      <c r="C46" s="170"/>
      <c r="D46" s="171"/>
      <c r="E46" s="46">
        <v>259.71000000000004</v>
      </c>
      <c r="F46" s="75" t="s">
        <v>72</v>
      </c>
      <c r="G46" s="60">
        <v>0.45833333333333331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</row>
    <row r="80" spans="39:41" x14ac:dyDescent="0.25">
      <c r="AM80" s="132"/>
      <c r="AN80" s="132"/>
      <c r="AO80" s="132"/>
    </row>
    <row r="81" spans="39:41" x14ac:dyDescent="0.25">
      <c r="AM81" s="132"/>
      <c r="AN81" s="132"/>
      <c r="AO81" s="132"/>
    </row>
    <row r="82" spans="39:41" ht="15.75" customHeight="1" x14ac:dyDescent="0.25">
      <c r="AM82" s="92"/>
      <c r="AN82" s="92"/>
      <c r="AO82" s="80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 AVR 23 </vt:lpstr>
      <vt:lpstr>'07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2023-04-09T00:45:09Z</dcterms:modified>
</cp:coreProperties>
</file>