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224B96FC-D34A-4882-8FBD-7D89F8A9F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 AVR 23 " sheetId="3" r:id="rId1"/>
  </sheets>
  <externalReferences>
    <externalReference r:id="rId2"/>
  </externalReferences>
  <definedNames>
    <definedName name="_xlnm.Print_Area" localSheetId="0">'08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<sst xmlns="http://schemas.openxmlformats.org/spreadsheetml/2006/main" count="141" uniqueCount="108">
  <si>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</si>
  <si>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</si>
  <si>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</si>
  <si>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</si>
  <si>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</si>
  <si>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</si>
  <si>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</si>
  <si>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</si>
  <si>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</si>
  <si>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</si>
  <si>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</si>
  <si>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</si>
  <si>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</si>
  <si>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</si>
  <si>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</si>
  <si>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</si>
  <si>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</si>
  <si>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</si>
  <si>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</si>
  <si>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</si>
  <si>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</si>
  <si>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</si>
  <si>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</si>
  <si>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</si>
  <si>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</si>
  <si>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</si>
  <si>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</si>
  <si>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</si>
  <si>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</si>
  <si>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</si>
  <si>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</si>
  <si>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</si>
  <si>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</si>
  <si>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</si>
  <si>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</si>
  <si>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</si>
  <si>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</si>
  <si>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</si>
  <si>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</si>
  <si>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</si>
  <si>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</si>
  <si>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</si>
  <si>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</si>
  <si>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</si>
  <si>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</si>
  <si>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</si>
  <si>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</si>
  <si>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</si>
  <si>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</si>
  <si>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</si>
  <si>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</si>
  <si>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</si>
  <si>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</si>
  <si>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</si>
  <si>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</si>
  <si>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</si>
  <si>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</si>
  <si>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</si>
  <si>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</si>
  <si>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</si>
  <si>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</si>
  <si>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</si>
  <si>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</si>
  <si>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</si>
  <si>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</si>
  <si>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</si>
  <si>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</si>
  <si>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</si>
  <si>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</si>
  <si>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</si>
  <si>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</si>
  <si>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</si>
  <si>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</si>
  <si>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</si>
  <si>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</si>
  <si>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</si>
  <si>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</si>
  <si>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</si>
  <si>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</si>
  <si>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</si>
  <si>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</si>
  <si>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</si>
  <si>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</si>
  <si>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</si>
  <si>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</si>
  <si>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</si>
  <si>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</si>
  <si>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</si>
  <si>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</si>
  <si>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</si>
  <si>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</si>
  <si>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</si>
  <si>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</si>
  <si>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</si>
  <si>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</si>
  <si>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</si>
  <si>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</si>
  <si>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</si>
  <si>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</si>
  <si>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</si>
  <si>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</si>
  <si>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</si>
  <si>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</si>
  <si>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</si>
  <si>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</si>
  <si>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MONTCHO</t>
  </si>
  <si>
    <t>DOSSA ET BOKO</t>
  </si>
  <si>
    <t>BOKO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</si>
</sst>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'08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'!$B$9:$B$32</c:f>
              <c:numCache>
                <c:formatCode>General</c:formatCode>
                <c:ptCount val="24"/>
                <c:pt idx="0">
                  <c:v>117.49000000000001</c:v>
                </c:pt>
                <c:pt idx="1">
                  <c:v>130.76</c:v>
                </c:pt>
                <c:pt idx="2">
                  <c:v>122.16999999999999</c:v>
                </c:pt>
                <c:pt idx="3">
                  <c:v>117.61</c:v>
                </c:pt>
                <c:pt idx="4">
                  <c:v>119.28999999999999</c:v>
                </c:pt>
                <c:pt idx="5">
                  <c:v>107.59</c:v>
                </c:pt>
                <c:pt idx="6">
                  <c:v>96.09</c:v>
                </c:pt>
                <c:pt idx="7">
                  <c:v>96.67</c:v>
                </c:pt>
                <c:pt idx="8">
                  <c:v>104.74000000000001</c:v>
                </c:pt>
                <c:pt idx="9">
                  <c:v>108.24000000000001</c:v>
                </c:pt>
                <c:pt idx="10">
                  <c:v>110.84</c:v>
                </c:pt>
                <c:pt idx="11">
                  <c:v>118.12</c:v>
                </c:pt>
                <c:pt idx="12">
                  <c:v>115.19999999999999</c:v>
                </c:pt>
                <c:pt idx="13">
                  <c:v>113.91</c:v>
                </c:pt>
                <c:pt idx="14">
                  <c:v>115.77</c:v>
                </c:pt>
                <c:pt idx="15">
                  <c:v>109.86</c:v>
                </c:pt>
                <c:pt idx="16">
                  <c:v>104.69</c:v>
                </c:pt>
                <c:pt idx="17">
                  <c:v>104.16</c:v>
                </c:pt>
                <c:pt idx="18">
                  <c:v>121.16999999999999</c:v>
                </c:pt>
                <c:pt idx="19">
                  <c:v>114.71000000000001</c:v>
                </c:pt>
                <c:pt idx="20">
                  <c:v>125.59</c:v>
                </c:pt>
                <c:pt idx="21">
                  <c:v>119.84</c:v>
                </c:pt>
                <c:pt idx="22">
                  <c:v>131.66</c:v>
                </c:pt>
                <c:pt idx="23">
                  <c:v>125.77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'08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'!$C$9:$C$32</c:f>
              <c:numCache>
                <c:formatCode>General</c:formatCode>
                <c:ptCount val="24"/>
                <c:pt idx="0">
                  <c:v>7.4672178166948626</c:v>
                </c:pt>
                <c:pt idx="1">
                  <c:v>8.9244944164022186</c:v>
                </c:pt>
                <c:pt idx="2">
                  <c:v>6.5255666347182686</c:v>
                </c:pt>
                <c:pt idx="3">
                  <c:v>6.331128884471827</c:v>
                </c:pt>
                <c:pt idx="4">
                  <c:v>6.5253754704497693</c:v>
                </c:pt>
                <c:pt idx="5">
                  <c:v>4.5635018325471792</c:v>
                </c:pt>
                <c:pt idx="6">
                  <c:v>5.6309956625965603</c:v>
                </c:pt>
                <c:pt idx="7">
                  <c:v>5.3397711692540337</c:v>
                </c:pt>
                <c:pt idx="8">
                  <c:v>7.6610618166305438</c:v>
                </c:pt>
                <c:pt idx="9">
                  <c:v>7.369688735965461</c:v>
                </c:pt>
                <c:pt idx="10">
                  <c:v>6.9813737187716036</c:v>
                </c:pt>
                <c:pt idx="11">
                  <c:v>6.6904391716930149</c:v>
                </c:pt>
                <c:pt idx="12">
                  <c:v>6.9233691136556264</c:v>
                </c:pt>
                <c:pt idx="13">
                  <c:v>7.0203806675960552</c:v>
                </c:pt>
                <c:pt idx="14">
                  <c:v>7.4086133421729325</c:v>
                </c:pt>
                <c:pt idx="15">
                  <c:v>6.9517998063427955</c:v>
                </c:pt>
                <c:pt idx="16">
                  <c:v>8.5631597891738949</c:v>
                </c:pt>
                <c:pt idx="17">
                  <c:v>7.1068131401658317</c:v>
                </c:pt>
                <c:pt idx="18">
                  <c:v>5.5152953255491681</c:v>
                </c:pt>
                <c:pt idx="19">
                  <c:v>7.0597481220386227</c:v>
                </c:pt>
                <c:pt idx="20">
                  <c:v>8.0895962615173307</c:v>
                </c:pt>
                <c:pt idx="21">
                  <c:v>8.6140006163527456</c:v>
                </c:pt>
                <c:pt idx="22">
                  <c:v>9.6634097904860035</c:v>
                </c:pt>
                <c:pt idx="23">
                  <c:v>8.5947829272208214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'08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'!$D$9:$D$32</c:f>
              <c:numCache>
                <c:formatCode>0.00</c:formatCode>
                <c:ptCount val="24"/>
                <c:pt idx="0">
                  <c:v>105.83395567041967</c:v>
                </c:pt>
                <c:pt idx="1">
                  <c:v>117.2849305593877</c:v>
                </c:pt>
                <c:pt idx="2">
                  <c:v>111.29601216465801</c:v>
                </c:pt>
                <c:pt idx="3">
                  <c:v>107.07996495052663</c:v>
                </c:pt>
                <c:pt idx="4">
                  <c:v>108.54051922673756</c:v>
                </c:pt>
                <c:pt idx="5">
                  <c:v>99.116261302379158</c:v>
                </c:pt>
                <c:pt idx="6">
                  <c:v>86.867953554368739</c:v>
                </c:pt>
                <c:pt idx="7">
                  <c:v>87.720418936612774</c:v>
                </c:pt>
                <c:pt idx="8">
                  <c:v>93.072665055635753</c:v>
                </c:pt>
                <c:pt idx="9">
                  <c:v>96.902676655222763</c:v>
                </c:pt>
                <c:pt idx="10">
                  <c:v>99.85207316411902</c:v>
                </c:pt>
                <c:pt idx="11">
                  <c:v>107.21329525840135</c:v>
                </c:pt>
                <c:pt idx="12">
                  <c:v>104.12952291497282</c:v>
                </c:pt>
                <c:pt idx="13">
                  <c:v>102.79290955803661</c:v>
                </c:pt>
                <c:pt idx="14">
                  <c:v>104.35147366808917</c:v>
                </c:pt>
                <c:pt idx="15">
                  <c:v>99.123958126261954</c:v>
                </c:pt>
                <c:pt idx="16">
                  <c:v>92.478952091757293</c:v>
                </c:pt>
                <c:pt idx="17">
                  <c:v>93.416778209711879</c:v>
                </c:pt>
                <c:pt idx="18">
                  <c:v>111.57507427859089</c:v>
                </c:pt>
                <c:pt idx="19">
                  <c:v>103.24219256037202</c:v>
                </c:pt>
                <c:pt idx="20">
                  <c:v>112.79247314320352</c:v>
                </c:pt>
                <c:pt idx="21">
                  <c:v>106.52478860548466</c:v>
                </c:pt>
                <c:pt idx="22">
                  <c:v>116.96498782760466</c:v>
                </c:pt>
                <c:pt idx="23">
                  <c:v>112.34800963633785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'08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'!$E$9:$E$32</c:f>
              <c:numCache>
                <c:formatCode>0.00</c:formatCode>
                <c:ptCount val="24"/>
                <c:pt idx="0">
                  <c:v>4.188826512885476</c:v>
                </c:pt>
                <c:pt idx="1">
                  <c:v>4.5505750242100822</c:v>
                </c:pt>
                <c:pt idx="2">
                  <c:v>4.3484212006237106</c:v>
                </c:pt>
                <c:pt idx="3">
                  <c:v>4.1989061650015236</c:v>
                </c:pt>
                <c:pt idx="4">
                  <c:v>4.2241053028126663</c:v>
                </c:pt>
                <c:pt idx="5">
                  <c:v>3.910236865073677</c:v>
                </c:pt>
                <c:pt idx="6">
                  <c:v>3.5910507830347091</c:v>
                </c:pt>
                <c:pt idx="7">
                  <c:v>3.6098098941331989</c:v>
                </c:pt>
                <c:pt idx="8">
                  <c:v>4.0062731277336985</c:v>
                </c:pt>
                <c:pt idx="9">
                  <c:v>3.9676346088117844</c:v>
                </c:pt>
                <c:pt idx="10">
                  <c:v>4.0065531171094113</c:v>
                </c:pt>
                <c:pt idx="11">
                  <c:v>4.2162655699056364</c:v>
                </c:pt>
                <c:pt idx="12">
                  <c:v>4.1471079713715318</c:v>
                </c:pt>
                <c:pt idx="13">
                  <c:v>4.0967097743673611</c:v>
                </c:pt>
                <c:pt idx="14">
                  <c:v>4.0099129897379049</c:v>
                </c:pt>
                <c:pt idx="15">
                  <c:v>3.7842420673952466</c:v>
                </c:pt>
                <c:pt idx="16">
                  <c:v>3.6478881190688162</c:v>
                </c:pt>
                <c:pt idx="17">
                  <c:v>3.6364086501222976</c:v>
                </c:pt>
                <c:pt idx="18">
                  <c:v>4.0796303958599429</c:v>
                </c:pt>
                <c:pt idx="19">
                  <c:v>4.4080593175893688</c:v>
                </c:pt>
                <c:pt idx="20">
                  <c:v>4.7079305952791577</c:v>
                </c:pt>
                <c:pt idx="21">
                  <c:v>4.7012107781625962</c:v>
                </c:pt>
                <c:pt idx="22">
                  <c:v>5.0316023819093294</c:v>
                </c:pt>
                <c:pt idx="23">
                  <c:v>4.8272074364413191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'08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'08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'08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'!$AK$9:$AK$32</c:f>
              <c:numCache>
                <c:formatCode>0.00</c:formatCode>
                <c:ptCount val="24"/>
                <c:pt idx="0">
                  <c:v>7.4672178166948626</c:v>
                </c:pt>
                <c:pt idx="1">
                  <c:v>8.9244944164022186</c:v>
                </c:pt>
                <c:pt idx="2">
                  <c:v>6.5255666347182686</c:v>
                </c:pt>
                <c:pt idx="3">
                  <c:v>6.331128884471827</c:v>
                </c:pt>
                <c:pt idx="4">
                  <c:v>6.5253754704497693</c:v>
                </c:pt>
                <c:pt idx="5">
                  <c:v>4.5635018325471792</c:v>
                </c:pt>
                <c:pt idx="6">
                  <c:v>5.6309956625965603</c:v>
                </c:pt>
                <c:pt idx="7">
                  <c:v>5.3397711692540337</c:v>
                </c:pt>
                <c:pt idx="8">
                  <c:v>7.6610618166305438</c:v>
                </c:pt>
                <c:pt idx="9">
                  <c:v>7.369688735965461</c:v>
                </c:pt>
                <c:pt idx="10">
                  <c:v>6.9813737187716036</c:v>
                </c:pt>
                <c:pt idx="11">
                  <c:v>6.6904391716930149</c:v>
                </c:pt>
                <c:pt idx="12">
                  <c:v>6.9233691136556264</c:v>
                </c:pt>
                <c:pt idx="13">
                  <c:v>7.0203806675960552</c:v>
                </c:pt>
                <c:pt idx="14">
                  <c:v>7.4086133421729325</c:v>
                </c:pt>
                <c:pt idx="15">
                  <c:v>6.9517998063427955</c:v>
                </c:pt>
                <c:pt idx="16">
                  <c:v>8.5631597891738949</c:v>
                </c:pt>
                <c:pt idx="17">
                  <c:v>7.1068131401658317</c:v>
                </c:pt>
                <c:pt idx="18">
                  <c:v>5.5152953255491681</c:v>
                </c:pt>
                <c:pt idx="19">
                  <c:v>7.0597481220386227</c:v>
                </c:pt>
                <c:pt idx="20">
                  <c:v>8.0895962615173307</c:v>
                </c:pt>
                <c:pt idx="21">
                  <c:v>8.6140006163527456</c:v>
                </c:pt>
                <c:pt idx="22">
                  <c:v>9.6634097904860035</c:v>
                </c:pt>
                <c:pt idx="23">
                  <c:v>8.5947829272208214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'08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'!$AM$9:$AM$32</c:f>
              <c:numCache>
                <c:formatCode>0.00</c:formatCode>
                <c:ptCount val="24"/>
                <c:pt idx="0">
                  <c:v>132.93395567041966</c:v>
                </c:pt>
                <c:pt idx="1">
                  <c:v>144.0349305593877</c:v>
                </c:pt>
                <c:pt idx="2">
                  <c:v>139.41601216465801</c:v>
                </c:pt>
                <c:pt idx="3">
                  <c:v>134.41996495052663</c:v>
                </c:pt>
                <c:pt idx="4">
                  <c:v>135.10051922673756</c:v>
                </c:pt>
                <c:pt idx="5">
                  <c:v>126.16626130237916</c:v>
                </c:pt>
                <c:pt idx="6">
                  <c:v>114.01795355436875</c:v>
                </c:pt>
                <c:pt idx="7">
                  <c:v>114.96041893661277</c:v>
                </c:pt>
                <c:pt idx="8">
                  <c:v>126.40266505563575</c:v>
                </c:pt>
                <c:pt idx="9">
                  <c:v>125.35267665522277</c:v>
                </c:pt>
                <c:pt idx="10">
                  <c:v>127.09207316411901</c:v>
                </c:pt>
                <c:pt idx="11">
                  <c:v>134.66329525840135</c:v>
                </c:pt>
                <c:pt idx="12">
                  <c:v>132.02952291497283</c:v>
                </c:pt>
                <c:pt idx="13">
                  <c:v>130.18290955803661</c:v>
                </c:pt>
                <c:pt idx="14">
                  <c:v>126.78147366808916</c:v>
                </c:pt>
                <c:pt idx="15">
                  <c:v>119.40395812626195</c:v>
                </c:pt>
                <c:pt idx="16">
                  <c:v>113.05895209175729</c:v>
                </c:pt>
                <c:pt idx="17">
                  <c:v>114.11677820971188</c:v>
                </c:pt>
                <c:pt idx="18">
                  <c:v>131.09507427859089</c:v>
                </c:pt>
                <c:pt idx="19">
                  <c:v>140.95219256037203</c:v>
                </c:pt>
                <c:pt idx="20">
                  <c:v>150.33247314320352</c:v>
                </c:pt>
                <c:pt idx="21">
                  <c:v>149.57478860548466</c:v>
                </c:pt>
                <c:pt idx="22">
                  <c:v>159.99498782760466</c:v>
                </c:pt>
                <c:pt idx="23">
                  <c:v>153.96800963633785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'08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'!$F$9:$F$32</c:f>
              <c:numCache>
                <c:formatCode>General</c:formatCode>
                <c:ptCount val="24"/>
                <c:pt idx="0">
                  <c:v>297.06</c:v>
                </c:pt>
                <c:pt idx="1">
                  <c:v>287.8</c:v>
                </c:pt>
                <c:pt idx="2">
                  <c:v>282.05</c:v>
                </c:pt>
                <c:pt idx="3">
                  <c:v>280.19</c:v>
                </c:pt>
                <c:pt idx="4">
                  <c:v>281.38</c:v>
                </c:pt>
                <c:pt idx="5">
                  <c:v>259.8</c:v>
                </c:pt>
                <c:pt idx="6">
                  <c:v>221.15</c:v>
                </c:pt>
                <c:pt idx="7">
                  <c:v>218.6</c:v>
                </c:pt>
                <c:pt idx="8">
                  <c:v>215.06</c:v>
                </c:pt>
                <c:pt idx="9">
                  <c:v>219.51</c:v>
                </c:pt>
                <c:pt idx="10">
                  <c:v>218.98</c:v>
                </c:pt>
                <c:pt idx="11">
                  <c:v>210.1</c:v>
                </c:pt>
                <c:pt idx="12">
                  <c:v>212.12</c:v>
                </c:pt>
                <c:pt idx="13">
                  <c:v>247.99</c:v>
                </c:pt>
                <c:pt idx="14">
                  <c:v>232.51</c:v>
                </c:pt>
                <c:pt idx="15">
                  <c:v>265.74</c:v>
                </c:pt>
                <c:pt idx="16">
                  <c:v>258.81</c:v>
                </c:pt>
                <c:pt idx="17">
                  <c:v>285.79000000000002</c:v>
                </c:pt>
                <c:pt idx="18">
                  <c:v>321.94</c:v>
                </c:pt>
                <c:pt idx="19">
                  <c:v>289.99</c:v>
                </c:pt>
                <c:pt idx="20">
                  <c:v>306.5</c:v>
                </c:pt>
                <c:pt idx="21">
                  <c:v>296.81</c:v>
                </c:pt>
                <c:pt idx="22">
                  <c:v>293.79000000000002</c:v>
                </c:pt>
                <c:pt idx="23">
                  <c:v>274.42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'08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'!$G$9:$G$32</c:f>
              <c:numCache>
                <c:formatCode>0.00</c:formatCode>
                <c:ptCount val="24"/>
                <c:pt idx="0">
                  <c:v>195.14160376312648</c:v>
                </c:pt>
                <c:pt idx="1">
                  <c:v>189.45419820177233</c:v>
                </c:pt>
                <c:pt idx="2">
                  <c:v>186.96677257200054</c:v>
                </c:pt>
                <c:pt idx="3">
                  <c:v>181.22590679583007</c:v>
                </c:pt>
                <c:pt idx="4">
                  <c:v>185.91212926495359</c:v>
                </c:pt>
                <c:pt idx="5">
                  <c:v>169.55459461824282</c:v>
                </c:pt>
                <c:pt idx="6">
                  <c:v>145.30562704759194</c:v>
                </c:pt>
                <c:pt idx="7">
                  <c:v>152.98912544636218</c:v>
                </c:pt>
                <c:pt idx="8">
                  <c:v>146.23625841457419</c:v>
                </c:pt>
                <c:pt idx="9">
                  <c:v>161.92504313988684</c:v>
                </c:pt>
                <c:pt idx="10">
                  <c:v>158.52649242101683</c:v>
                </c:pt>
                <c:pt idx="11">
                  <c:v>149.792478587451</c:v>
                </c:pt>
                <c:pt idx="12">
                  <c:v>156.57392534077408</c:v>
                </c:pt>
                <c:pt idx="13">
                  <c:v>171.41532165422603</c:v>
                </c:pt>
                <c:pt idx="14">
                  <c:v>184.34081760337799</c:v>
                </c:pt>
                <c:pt idx="15">
                  <c:v>186.69314978514535</c:v>
                </c:pt>
                <c:pt idx="16">
                  <c:v>169.2742158282916</c:v>
                </c:pt>
                <c:pt idx="17">
                  <c:v>196.75048101672857</c:v>
                </c:pt>
                <c:pt idx="18">
                  <c:v>227.90957701917603</c:v>
                </c:pt>
                <c:pt idx="19">
                  <c:v>215.37732220229705</c:v>
                </c:pt>
                <c:pt idx="20">
                  <c:v>212.97244890468633</c:v>
                </c:pt>
                <c:pt idx="21">
                  <c:v>204.31528001517796</c:v>
                </c:pt>
                <c:pt idx="22">
                  <c:v>196.37340922691953</c:v>
                </c:pt>
                <c:pt idx="23">
                  <c:v>179.45466601723177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'08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'!$H$9:$H$32</c:f>
              <c:numCache>
                <c:formatCode>0.00</c:formatCode>
                <c:ptCount val="24"/>
                <c:pt idx="0">
                  <c:v>89.679908283416808</c:v>
                </c:pt>
                <c:pt idx="1">
                  <c:v>86.54353240510045</c:v>
                </c:pt>
                <c:pt idx="2">
                  <c:v>83.477027853221855</c:v>
                </c:pt>
                <c:pt idx="3">
                  <c:v>87.291397122255077</c:v>
                </c:pt>
                <c:pt idx="4">
                  <c:v>83.908788660068382</c:v>
                </c:pt>
                <c:pt idx="5">
                  <c:v>79.382823714758572</c:v>
                </c:pt>
                <c:pt idx="6">
                  <c:v>66.307139227059949</c:v>
                </c:pt>
                <c:pt idx="7">
                  <c:v>55.652632846070389</c:v>
                </c:pt>
                <c:pt idx="8">
                  <c:v>58.352915236551446</c:v>
                </c:pt>
                <c:pt idx="9">
                  <c:v>46.539606085129897</c:v>
                </c:pt>
                <c:pt idx="10">
                  <c:v>49.376238667799171</c:v>
                </c:pt>
                <c:pt idx="11">
                  <c:v>49.516755360609423</c:v>
                </c:pt>
                <c:pt idx="12">
                  <c:v>44.809265272592341</c:v>
                </c:pt>
                <c:pt idx="13">
                  <c:v>65.196466473459751</c:v>
                </c:pt>
                <c:pt idx="14">
                  <c:v>37.749272697724521</c:v>
                </c:pt>
                <c:pt idx="15">
                  <c:v>67.825189597440271</c:v>
                </c:pt>
                <c:pt idx="16">
                  <c:v>78.785675610243402</c:v>
                </c:pt>
                <c:pt idx="17">
                  <c:v>77.491836300223554</c:v>
                </c:pt>
                <c:pt idx="18">
                  <c:v>81.288077901110597</c:v>
                </c:pt>
                <c:pt idx="19">
                  <c:v>62.377229700321351</c:v>
                </c:pt>
                <c:pt idx="20">
                  <c:v>80.578874851229244</c:v>
                </c:pt>
                <c:pt idx="21">
                  <c:v>79.731855797024451</c:v>
                </c:pt>
                <c:pt idx="22">
                  <c:v>84.736562966274562</c:v>
                </c:pt>
                <c:pt idx="23">
                  <c:v>82.981433713250922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'08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'!$I$9:$I$32</c:f>
              <c:numCache>
                <c:formatCode>0.00</c:formatCode>
                <c:ptCount val="24"/>
                <c:pt idx="0">
                  <c:v>12.238487953456753</c:v>
                </c:pt>
                <c:pt idx="1">
                  <c:v>11.802269393127245</c:v>
                </c:pt>
                <c:pt idx="2">
                  <c:v>11.606199574777646</c:v>
                </c:pt>
                <c:pt idx="3">
                  <c:v>11.67269608191482</c:v>
                </c:pt>
                <c:pt idx="4">
                  <c:v>11.559082074978006</c:v>
                </c:pt>
                <c:pt idx="5">
                  <c:v>10.86258166699862</c:v>
                </c:pt>
                <c:pt idx="6">
                  <c:v>9.5372337253481145</c:v>
                </c:pt>
                <c:pt idx="7">
                  <c:v>9.9582417075674368</c:v>
                </c:pt>
                <c:pt idx="8">
                  <c:v>10.470826348874324</c:v>
                </c:pt>
                <c:pt idx="9">
                  <c:v>11.045350774983275</c:v>
                </c:pt>
                <c:pt idx="10">
                  <c:v>11.077268911184047</c:v>
                </c:pt>
                <c:pt idx="11">
                  <c:v>10.790766051939569</c:v>
                </c:pt>
                <c:pt idx="12">
                  <c:v>10.736809386633594</c:v>
                </c:pt>
                <c:pt idx="13">
                  <c:v>11.378211872314251</c:v>
                </c:pt>
                <c:pt idx="14">
                  <c:v>10.419909698897539</c:v>
                </c:pt>
                <c:pt idx="15">
                  <c:v>11.221660617414342</c:v>
                </c:pt>
                <c:pt idx="16">
                  <c:v>10.750108561465039</c:v>
                </c:pt>
                <c:pt idx="17">
                  <c:v>11.547682683047936</c:v>
                </c:pt>
                <c:pt idx="18">
                  <c:v>12.742345079713415</c:v>
                </c:pt>
                <c:pt idx="19">
                  <c:v>12.235448097381676</c:v>
                </c:pt>
                <c:pt idx="20">
                  <c:v>12.948676244084494</c:v>
                </c:pt>
                <c:pt idx="21">
                  <c:v>12.76286418779763</c:v>
                </c:pt>
                <c:pt idx="22">
                  <c:v>12.680027806805937</c:v>
                </c:pt>
                <c:pt idx="23">
                  <c:v>11.983900269517347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'08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'!$AD$9:$AD$32</c:f>
              <c:numCache>
                <c:formatCode>0.00</c:formatCode>
                <c:ptCount val="24"/>
                <c:pt idx="0">
                  <c:v>14.23</c:v>
                </c:pt>
                <c:pt idx="1">
                  <c:v>12.01</c:v>
                </c:pt>
                <c:pt idx="2">
                  <c:v>12.6</c:v>
                </c:pt>
                <c:pt idx="3">
                  <c:v>16.21</c:v>
                </c:pt>
                <c:pt idx="4">
                  <c:v>12.03</c:v>
                </c:pt>
                <c:pt idx="5">
                  <c:v>14.950000000000001</c:v>
                </c:pt>
                <c:pt idx="6">
                  <c:v>15.149999999999999</c:v>
                </c:pt>
                <c:pt idx="7">
                  <c:v>21.27</c:v>
                </c:pt>
                <c:pt idx="8">
                  <c:v>32.36</c:v>
                </c:pt>
                <c:pt idx="9">
                  <c:v>34.620000000000005</c:v>
                </c:pt>
                <c:pt idx="10">
                  <c:v>31.189999999999998</c:v>
                </c:pt>
                <c:pt idx="11">
                  <c:v>29.85</c:v>
                </c:pt>
                <c:pt idx="12">
                  <c:v>22.51</c:v>
                </c:pt>
                <c:pt idx="13">
                  <c:v>15.85</c:v>
                </c:pt>
                <c:pt idx="14">
                  <c:v>13.29</c:v>
                </c:pt>
                <c:pt idx="15">
                  <c:v>7.83</c:v>
                </c:pt>
                <c:pt idx="16">
                  <c:v>12</c:v>
                </c:pt>
                <c:pt idx="17">
                  <c:v>7.32</c:v>
                </c:pt>
                <c:pt idx="18">
                  <c:v>2.61</c:v>
                </c:pt>
                <c:pt idx="19">
                  <c:v>21.22</c:v>
                </c:pt>
                <c:pt idx="20">
                  <c:v>23.48</c:v>
                </c:pt>
                <c:pt idx="21">
                  <c:v>28.28</c:v>
                </c:pt>
                <c:pt idx="22">
                  <c:v>29.12</c:v>
                </c:pt>
                <c:pt idx="23">
                  <c:v>30.17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'08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'08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AVR 23 '!$AJ$9:$AJ$32</c:f>
              <c:numCache>
                <c:formatCode>0.00</c:formatCode>
                <c:ptCount val="24"/>
                <c:pt idx="0">
                  <c:v>209.37160376312647</c:v>
                </c:pt>
                <c:pt idx="1">
                  <c:v>201.46419820177232</c:v>
                </c:pt>
                <c:pt idx="2">
                  <c:v>199.56677257200053</c:v>
                </c:pt>
                <c:pt idx="3">
                  <c:v>197.43590679583008</c:v>
                </c:pt>
                <c:pt idx="4">
                  <c:v>197.94212926495359</c:v>
                </c:pt>
                <c:pt idx="5">
                  <c:v>184.50459461824281</c:v>
                </c:pt>
                <c:pt idx="6">
                  <c:v>160.45562704759195</c:v>
                </c:pt>
                <c:pt idx="7">
                  <c:v>174.25912544636219</c:v>
                </c:pt>
                <c:pt idx="8">
                  <c:v>178.59625841457421</c:v>
                </c:pt>
                <c:pt idx="9">
                  <c:v>196.54504313988684</c:v>
                </c:pt>
                <c:pt idx="10">
                  <c:v>189.71649242101682</c:v>
                </c:pt>
                <c:pt idx="11">
                  <c:v>179.642478587451</c:v>
                </c:pt>
                <c:pt idx="12">
                  <c:v>179.08392534077407</c:v>
                </c:pt>
                <c:pt idx="13">
                  <c:v>187.26532165422603</c:v>
                </c:pt>
                <c:pt idx="14">
                  <c:v>197.63081760337798</c:v>
                </c:pt>
                <c:pt idx="15">
                  <c:v>194.52314978514536</c:v>
                </c:pt>
                <c:pt idx="16">
                  <c:v>181.2742158282916</c:v>
                </c:pt>
                <c:pt idx="17">
                  <c:v>204.07048101672856</c:v>
                </c:pt>
                <c:pt idx="18">
                  <c:v>230.51957701917604</c:v>
                </c:pt>
                <c:pt idx="19">
                  <c:v>236.59732220229705</c:v>
                </c:pt>
                <c:pt idx="20">
                  <c:v>236.45244890468632</c:v>
                </c:pt>
                <c:pt idx="21">
                  <c:v>232.59528001517796</c:v>
                </c:pt>
                <c:pt idx="22">
                  <c:v>225.49340922691954</c:v>
                </c:pt>
                <c:pt idx="23">
                  <c:v>209.62466601723176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'08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AVR 23 '!$AL$9:$AL$32</c:f>
              <c:numCache>
                <c:formatCode>0.00</c:formatCode>
                <c:ptCount val="24"/>
                <c:pt idx="0">
                  <c:v>89.679908283416808</c:v>
                </c:pt>
                <c:pt idx="1">
                  <c:v>86.54353240510045</c:v>
                </c:pt>
                <c:pt idx="2">
                  <c:v>83.477027853221855</c:v>
                </c:pt>
                <c:pt idx="3">
                  <c:v>87.291397122255077</c:v>
                </c:pt>
                <c:pt idx="4">
                  <c:v>83.908788660068382</c:v>
                </c:pt>
                <c:pt idx="5">
                  <c:v>79.712823714758571</c:v>
                </c:pt>
                <c:pt idx="6">
                  <c:v>70.207139227059955</c:v>
                </c:pt>
                <c:pt idx="7">
                  <c:v>67.062632846070386</c:v>
                </c:pt>
                <c:pt idx="8">
                  <c:v>75.702915236551448</c:v>
                </c:pt>
                <c:pt idx="9">
                  <c:v>72.299606085129895</c:v>
                </c:pt>
                <c:pt idx="10">
                  <c:v>79.936238667799174</c:v>
                </c:pt>
                <c:pt idx="11">
                  <c:v>82.756755360609418</c:v>
                </c:pt>
                <c:pt idx="12">
                  <c:v>81.949265272592342</c:v>
                </c:pt>
                <c:pt idx="13">
                  <c:v>90.006466473459753</c:v>
                </c:pt>
                <c:pt idx="14">
                  <c:v>55.379272697724517</c:v>
                </c:pt>
                <c:pt idx="15">
                  <c:v>78.785189597440279</c:v>
                </c:pt>
                <c:pt idx="16">
                  <c:v>80.095675610243404</c:v>
                </c:pt>
                <c:pt idx="17">
                  <c:v>77.491836300223554</c:v>
                </c:pt>
                <c:pt idx="18">
                  <c:v>81.288077901110597</c:v>
                </c:pt>
                <c:pt idx="19">
                  <c:v>62.377229700321351</c:v>
                </c:pt>
                <c:pt idx="20">
                  <c:v>80.578874851229244</c:v>
                </c:pt>
                <c:pt idx="21">
                  <c:v>79.731855797024451</c:v>
                </c:pt>
                <c:pt idx="22">
                  <c:v>84.736562966274562</c:v>
                </c:pt>
                <c:pt idx="23">
                  <c:v>82.981433713250922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4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Normal="85" zoomScaleSheetLayoutView="100" workbookViewId="0">
      <selection activeCell="AK39" sqref="AK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45024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117.49000000000001</v>
      </c>
      <c r="C9" s="51">
        <f t="shared" ref="C9:C32" si="0">AK9-AE9</f>
        <v>7.4672178166948626</v>
      </c>
      <c r="D9" s="52">
        <f t="shared" ref="D9:D32" si="1">AM9-Y9</f>
        <v>105.83395567041967</v>
      </c>
      <c r="E9" s="59">
        <f t="shared" ref="E9:E32" si="2">(AG9+AI9)-Q9</f>
        <v>4.188826512885476</v>
      </c>
      <c r="F9" s="76">
        <v>297.06</v>
      </c>
      <c r="G9" s="52">
        <f t="shared" ref="G9:G32" si="3">AJ9-AD9</f>
        <v>195.14160376312648</v>
      </c>
      <c r="H9" s="52">
        <f t="shared" ref="H9:H32" si="4">AL9-X9</f>
        <v>89.679908283416808</v>
      </c>
      <c r="I9" s="53">
        <f t="shared" ref="I9:I32" si="5">(AH9+AF9)-P9</f>
        <v>12.238487953456753</v>
      </c>
      <c r="J9" s="58">
        <v>0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27.1</v>
      </c>
      <c r="V9" s="68">
        <v>0</v>
      </c>
      <c r="W9" s="90">
        <v>0</v>
      </c>
      <c r="X9" s="94">
        <f>R9+T9+V9</f>
        <v>0</v>
      </c>
      <c r="Y9" s="95">
        <f>S9+U9+W9</f>
        <v>27.1</v>
      </c>
      <c r="Z9" s="91">
        <v>0</v>
      </c>
      <c r="AA9" s="84">
        <v>0</v>
      </c>
      <c r="AB9" s="84">
        <v>14.23</v>
      </c>
      <c r="AC9" s="84">
        <v>0</v>
      </c>
      <c r="AD9" s="96">
        <f>Z9+AB9</f>
        <v>14.23</v>
      </c>
      <c r="AE9" s="52">
        <f>AA9+AC9</f>
        <v>0</v>
      </c>
      <c r="AF9" s="116">
        <v>0.42506115591397842</v>
      </c>
      <c r="AG9" s="117">
        <v>0.1442043010752688</v>
      </c>
      <c r="AH9" s="54">
        <f t="shared" ref="AH9:AH32" si="6">(F9+P9+X9+AD9)-(AJ9+AL9+AF9)</f>
        <v>11.813426797542775</v>
      </c>
      <c r="AI9" s="63">
        <f t="shared" ref="AI9:AI32" si="7">(B9+Q9+Y9+AE9)-(AM9+AK9+AG9)</f>
        <v>4.0446222118102071</v>
      </c>
      <c r="AJ9" s="64">
        <v>209.37160376312647</v>
      </c>
      <c r="AK9" s="61">
        <v>7.4672178166948626</v>
      </c>
      <c r="AL9" s="66">
        <v>89.679908283416808</v>
      </c>
      <c r="AM9" s="61">
        <v>132.93395567041966</v>
      </c>
      <c r="AS9" s="121"/>
      <c r="BA9" s="42"/>
      <c r="BB9" s="42"/>
    </row>
    <row r="10" spans="1:54" ht="15.75" x14ac:dyDescent="0.25">
      <c r="A10" s="25">
        <v>2</v>
      </c>
      <c r="B10" s="69">
        <v>130.76</v>
      </c>
      <c r="C10" s="51">
        <f t="shared" si="0"/>
        <v>8.9244944164022186</v>
      </c>
      <c r="D10" s="52">
        <f t="shared" si="1"/>
        <v>117.2849305593877</v>
      </c>
      <c r="E10" s="59">
        <f t="shared" si="2"/>
        <v>4.5505750242100822</v>
      </c>
      <c r="F10" s="68">
        <v>287.8</v>
      </c>
      <c r="G10" s="52">
        <f t="shared" si="3"/>
        <v>189.45419820177233</v>
      </c>
      <c r="H10" s="52">
        <f t="shared" si="4"/>
        <v>86.54353240510045</v>
      </c>
      <c r="I10" s="53">
        <f t="shared" si="5"/>
        <v>11.802269393127245</v>
      </c>
      <c r="J10" s="58">
        <v>0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26.75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26.75</v>
      </c>
      <c r="Z10" s="91">
        <v>0</v>
      </c>
      <c r="AA10" s="84">
        <v>0</v>
      </c>
      <c r="AB10" s="84">
        <v>12.01</v>
      </c>
      <c r="AC10" s="84">
        <v>0</v>
      </c>
      <c r="AD10" s="96">
        <f t="shared" ref="AD10:AD32" si="12">Z10+AB10</f>
        <v>12.01</v>
      </c>
      <c r="AE10" s="52">
        <f t="shared" ref="AE10:AE32" si="13">AA10+AC10</f>
        <v>0</v>
      </c>
      <c r="AF10" s="118">
        <v>0.42506115591397842</v>
      </c>
      <c r="AG10" s="117">
        <v>0.1442043010752688</v>
      </c>
      <c r="AH10" s="54">
        <f t="shared" si="6"/>
        <v>11.377208237213267</v>
      </c>
      <c r="AI10" s="63">
        <f t="shared" si="7"/>
        <v>4.4063707231348133</v>
      </c>
      <c r="AJ10" s="64">
        <v>201.46419820177232</v>
      </c>
      <c r="AK10" s="61">
        <v>8.9244944164022186</v>
      </c>
      <c r="AL10" s="66">
        <v>86.54353240510045</v>
      </c>
      <c r="AM10" s="61">
        <v>144.0349305593877</v>
      </c>
      <c r="AS10" s="121"/>
      <c r="BA10" s="42"/>
      <c r="BB10" s="42"/>
    </row>
    <row r="11" spans="1:54" ht="15" customHeight="1" x14ac:dyDescent="0.25">
      <c r="A11" s="25">
        <v>3</v>
      </c>
      <c r="B11" s="69">
        <v>122.16999999999999</v>
      </c>
      <c r="C11" s="51">
        <f t="shared" si="0"/>
        <v>6.5255666347182686</v>
      </c>
      <c r="D11" s="52">
        <f t="shared" si="1"/>
        <v>111.29601216465801</v>
      </c>
      <c r="E11" s="59">
        <f t="shared" si="2"/>
        <v>4.3484212006237106</v>
      </c>
      <c r="F11" s="68">
        <v>282.05</v>
      </c>
      <c r="G11" s="52">
        <f t="shared" si="3"/>
        <v>186.96677257200054</v>
      </c>
      <c r="H11" s="52">
        <f t="shared" si="4"/>
        <v>83.477027853221855</v>
      </c>
      <c r="I11" s="53">
        <f t="shared" si="5"/>
        <v>11.606199574777646</v>
      </c>
      <c r="J11" s="58">
        <v>0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28.12</v>
      </c>
      <c r="V11" s="84">
        <v>0</v>
      </c>
      <c r="W11" s="84">
        <v>0</v>
      </c>
      <c r="X11" s="94">
        <f t="shared" si="10"/>
        <v>0</v>
      </c>
      <c r="Y11" s="95">
        <f t="shared" si="11"/>
        <v>28.12</v>
      </c>
      <c r="Z11" s="91">
        <v>0</v>
      </c>
      <c r="AA11" s="84">
        <v>0</v>
      </c>
      <c r="AB11" s="84">
        <v>12.6</v>
      </c>
      <c r="AC11" s="84">
        <v>0</v>
      </c>
      <c r="AD11" s="96">
        <f t="shared" si="12"/>
        <v>12.6</v>
      </c>
      <c r="AE11" s="52">
        <f t="shared" si="13"/>
        <v>0</v>
      </c>
      <c r="AF11" s="118">
        <v>0.42506115591397842</v>
      </c>
      <c r="AG11" s="117">
        <v>0.1442043010752688</v>
      </c>
      <c r="AH11" s="54">
        <f t="shared" si="6"/>
        <v>11.181138418863668</v>
      </c>
      <c r="AI11" s="63">
        <f t="shared" si="7"/>
        <v>4.2042168995484417</v>
      </c>
      <c r="AJ11" s="64">
        <v>199.56677257200053</v>
      </c>
      <c r="AK11" s="61">
        <v>6.5255666347182686</v>
      </c>
      <c r="AL11" s="66">
        <v>83.477027853221855</v>
      </c>
      <c r="AM11" s="61">
        <v>139.41601216465801</v>
      </c>
      <c r="AS11" s="121"/>
      <c r="BA11" s="42"/>
      <c r="BB11" s="42"/>
    </row>
    <row r="12" spans="1:54" ht="15" customHeight="1" x14ac:dyDescent="0.25">
      <c r="A12" s="25">
        <v>4</v>
      </c>
      <c r="B12" s="69">
        <v>117.61</v>
      </c>
      <c r="C12" s="51">
        <f t="shared" si="0"/>
        <v>6.331128884471827</v>
      </c>
      <c r="D12" s="52">
        <f t="shared" si="1"/>
        <v>107.07996495052663</v>
      </c>
      <c r="E12" s="59">
        <f t="shared" si="2"/>
        <v>4.1989061650015236</v>
      </c>
      <c r="F12" s="68">
        <v>280.19</v>
      </c>
      <c r="G12" s="52">
        <f t="shared" si="3"/>
        <v>181.22590679583007</v>
      </c>
      <c r="H12" s="52">
        <f t="shared" si="4"/>
        <v>87.291397122255077</v>
      </c>
      <c r="I12" s="53">
        <f t="shared" si="5"/>
        <v>11.67269608191482</v>
      </c>
      <c r="J12" s="58">
        <v>0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27.34</v>
      </c>
      <c r="V12" s="84">
        <v>0</v>
      </c>
      <c r="W12" s="84">
        <v>0</v>
      </c>
      <c r="X12" s="94">
        <f t="shared" si="10"/>
        <v>0</v>
      </c>
      <c r="Y12" s="95">
        <f t="shared" si="11"/>
        <v>27.34</v>
      </c>
      <c r="Z12" s="91">
        <v>0</v>
      </c>
      <c r="AA12" s="84">
        <v>0</v>
      </c>
      <c r="AB12" s="84">
        <v>16.21</v>
      </c>
      <c r="AC12" s="84">
        <v>0</v>
      </c>
      <c r="AD12" s="96">
        <f t="shared" si="12"/>
        <v>16.21</v>
      </c>
      <c r="AE12" s="52">
        <f t="shared" si="13"/>
        <v>0</v>
      </c>
      <c r="AF12" s="118">
        <v>0.42506115591397842</v>
      </c>
      <c r="AG12" s="117">
        <v>0.1442043010752688</v>
      </c>
      <c r="AH12" s="54">
        <f t="shared" si="6"/>
        <v>11.247634926000842</v>
      </c>
      <c r="AI12" s="63">
        <f t="shared" si="7"/>
        <v>4.0547018639262546</v>
      </c>
      <c r="AJ12" s="64">
        <v>197.43590679583008</v>
      </c>
      <c r="AK12" s="61">
        <v>6.331128884471827</v>
      </c>
      <c r="AL12" s="66">
        <v>87.291397122255077</v>
      </c>
      <c r="AM12" s="61">
        <v>134.41996495052663</v>
      </c>
      <c r="AS12" s="121"/>
      <c r="BA12" s="42"/>
      <c r="BB12" s="42"/>
    </row>
    <row r="13" spans="1:54" ht="15.75" x14ac:dyDescent="0.25">
      <c r="A13" s="25">
        <v>5</v>
      </c>
      <c r="B13" s="69">
        <v>119.28999999999999</v>
      </c>
      <c r="C13" s="51">
        <f t="shared" si="0"/>
        <v>6.5253754704497693</v>
      </c>
      <c r="D13" s="52">
        <f t="shared" si="1"/>
        <v>108.54051922673756</v>
      </c>
      <c r="E13" s="59">
        <f t="shared" si="2"/>
        <v>4.2241053028126663</v>
      </c>
      <c r="F13" s="68">
        <v>281.38</v>
      </c>
      <c r="G13" s="52">
        <f t="shared" si="3"/>
        <v>185.91212926495359</v>
      </c>
      <c r="H13" s="52">
        <f t="shared" si="4"/>
        <v>83.908788660068382</v>
      </c>
      <c r="I13" s="53">
        <f t="shared" si="5"/>
        <v>11.559082074978006</v>
      </c>
      <c r="J13" s="58">
        <v>0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26.56</v>
      </c>
      <c r="V13" s="84">
        <v>0</v>
      </c>
      <c r="W13" s="84">
        <v>0</v>
      </c>
      <c r="X13" s="94">
        <f t="shared" si="10"/>
        <v>0</v>
      </c>
      <c r="Y13" s="95">
        <f t="shared" si="11"/>
        <v>26.56</v>
      </c>
      <c r="Z13" s="91">
        <v>0</v>
      </c>
      <c r="AA13" s="84">
        <v>0</v>
      </c>
      <c r="AB13" s="84">
        <v>12.03</v>
      </c>
      <c r="AC13" s="84">
        <v>0</v>
      </c>
      <c r="AD13" s="96">
        <f t="shared" si="12"/>
        <v>12.03</v>
      </c>
      <c r="AE13" s="52">
        <f t="shared" si="13"/>
        <v>0</v>
      </c>
      <c r="AF13" s="118">
        <v>0.42506115591397842</v>
      </c>
      <c r="AG13" s="117">
        <v>0.1442043010752688</v>
      </c>
      <c r="AH13" s="54">
        <f t="shared" si="6"/>
        <v>11.134020919064028</v>
      </c>
      <c r="AI13" s="63">
        <f t="shared" si="7"/>
        <v>4.0799010017373973</v>
      </c>
      <c r="AJ13" s="64">
        <v>197.94212926495359</v>
      </c>
      <c r="AK13" s="61">
        <v>6.5253754704497693</v>
      </c>
      <c r="AL13" s="66">
        <v>83.908788660068382</v>
      </c>
      <c r="AM13" s="61">
        <v>135.10051922673756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107.59</v>
      </c>
      <c r="C14" s="51">
        <f t="shared" si="0"/>
        <v>4.5635018325471792</v>
      </c>
      <c r="D14" s="52">
        <f t="shared" si="1"/>
        <v>99.116261302379158</v>
      </c>
      <c r="E14" s="59">
        <f t="shared" si="2"/>
        <v>3.910236865073677</v>
      </c>
      <c r="F14" s="68">
        <v>259.8</v>
      </c>
      <c r="G14" s="52">
        <f t="shared" si="3"/>
        <v>169.55459461824282</v>
      </c>
      <c r="H14" s="52">
        <f t="shared" si="4"/>
        <v>79.382823714758572</v>
      </c>
      <c r="I14" s="53">
        <f t="shared" si="5"/>
        <v>10.86258166699862</v>
      </c>
      <c r="J14" s="58">
        <v>0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1">
        <v>0.33</v>
      </c>
      <c r="S14" s="84">
        <v>0</v>
      </c>
      <c r="T14" s="84">
        <v>0</v>
      </c>
      <c r="U14" s="84">
        <v>27.05</v>
      </c>
      <c r="V14" s="84">
        <v>0</v>
      </c>
      <c r="W14" s="84">
        <v>0</v>
      </c>
      <c r="X14" s="94">
        <f t="shared" si="10"/>
        <v>0.33</v>
      </c>
      <c r="Y14" s="95">
        <f t="shared" si="11"/>
        <v>27.05</v>
      </c>
      <c r="Z14" s="91">
        <v>0.3</v>
      </c>
      <c r="AA14" s="84">
        <v>0</v>
      </c>
      <c r="AB14" s="84">
        <v>14.65</v>
      </c>
      <c r="AC14" s="84">
        <v>0</v>
      </c>
      <c r="AD14" s="96">
        <f t="shared" si="12"/>
        <v>14.950000000000001</v>
      </c>
      <c r="AE14" s="52">
        <f t="shared" si="13"/>
        <v>0</v>
      </c>
      <c r="AF14" s="118">
        <v>0.42506115591397842</v>
      </c>
      <c r="AG14" s="117">
        <v>0.1442043010752688</v>
      </c>
      <c r="AH14" s="54">
        <f t="shared" si="6"/>
        <v>10.437520511084642</v>
      </c>
      <c r="AI14" s="63">
        <f t="shared" si="7"/>
        <v>3.766032563998408</v>
      </c>
      <c r="AJ14" s="64">
        <v>184.50459461824281</v>
      </c>
      <c r="AK14" s="61">
        <v>4.5635018325471792</v>
      </c>
      <c r="AL14" s="66">
        <v>79.712823714758571</v>
      </c>
      <c r="AM14" s="61">
        <v>126.16626130237916</v>
      </c>
      <c r="AS14" s="121"/>
      <c r="BA14" s="42"/>
      <c r="BB14" s="42"/>
    </row>
    <row r="15" spans="1:54" ht="15.75" x14ac:dyDescent="0.25">
      <c r="A15" s="25">
        <v>7</v>
      </c>
      <c r="B15" s="69">
        <v>96.09</v>
      </c>
      <c r="C15" s="51">
        <f t="shared" si="0"/>
        <v>5.6309956625965603</v>
      </c>
      <c r="D15" s="52">
        <f t="shared" si="1"/>
        <v>86.867953554368739</v>
      </c>
      <c r="E15" s="59">
        <f t="shared" si="2"/>
        <v>3.5910507830347091</v>
      </c>
      <c r="F15" s="68">
        <v>221.15</v>
      </c>
      <c r="G15" s="52">
        <f t="shared" si="3"/>
        <v>145.30562704759194</v>
      </c>
      <c r="H15" s="52">
        <f t="shared" si="4"/>
        <v>66.307139227059949</v>
      </c>
      <c r="I15" s="53">
        <f t="shared" si="5"/>
        <v>9.5372337253481145</v>
      </c>
      <c r="J15" s="58">
        <v>0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0</v>
      </c>
      <c r="R15" s="91">
        <v>3.9</v>
      </c>
      <c r="S15" s="84">
        <v>0</v>
      </c>
      <c r="T15" s="84">
        <v>0</v>
      </c>
      <c r="U15" s="84">
        <v>27.15</v>
      </c>
      <c r="V15" s="84">
        <v>0</v>
      </c>
      <c r="W15" s="84">
        <v>0</v>
      </c>
      <c r="X15" s="94">
        <f t="shared" si="10"/>
        <v>3.9</v>
      </c>
      <c r="Y15" s="95">
        <f t="shared" si="11"/>
        <v>27.15</v>
      </c>
      <c r="Z15" s="91">
        <v>2.8</v>
      </c>
      <c r="AA15" s="84">
        <v>0</v>
      </c>
      <c r="AB15" s="84">
        <v>12.35</v>
      </c>
      <c r="AC15" s="84">
        <v>0</v>
      </c>
      <c r="AD15" s="96">
        <f t="shared" si="12"/>
        <v>15.149999999999999</v>
      </c>
      <c r="AE15" s="52">
        <f t="shared" si="13"/>
        <v>0</v>
      </c>
      <c r="AF15" s="118">
        <v>0.42506115591397842</v>
      </c>
      <c r="AG15" s="117">
        <v>0.1442043010752688</v>
      </c>
      <c r="AH15" s="54">
        <f t="shared" si="6"/>
        <v>9.1121725694341364</v>
      </c>
      <c r="AI15" s="63">
        <f t="shared" si="7"/>
        <v>3.4468464819594402</v>
      </c>
      <c r="AJ15" s="64">
        <v>160.45562704759195</v>
      </c>
      <c r="AK15" s="61">
        <v>5.6309956625965603</v>
      </c>
      <c r="AL15" s="66">
        <v>70.207139227059955</v>
      </c>
      <c r="AM15" s="61">
        <v>114.01795355436875</v>
      </c>
      <c r="AS15" s="121"/>
      <c r="BA15" s="42"/>
      <c r="BB15" s="42"/>
    </row>
    <row r="16" spans="1:54" ht="15.75" x14ac:dyDescent="0.25">
      <c r="A16" s="25">
        <v>8</v>
      </c>
      <c r="B16" s="69">
        <v>96.67</v>
      </c>
      <c r="C16" s="51">
        <f t="shared" si="0"/>
        <v>5.3397711692540337</v>
      </c>
      <c r="D16" s="52">
        <f t="shared" si="1"/>
        <v>87.720418936612774</v>
      </c>
      <c r="E16" s="59">
        <f t="shared" si="2"/>
        <v>3.6098098941331989</v>
      </c>
      <c r="F16" s="68">
        <v>218.6</v>
      </c>
      <c r="G16" s="52">
        <f t="shared" si="3"/>
        <v>152.98912544636218</v>
      </c>
      <c r="H16" s="52">
        <f t="shared" si="4"/>
        <v>55.652632846070389</v>
      </c>
      <c r="I16" s="53">
        <f t="shared" si="5"/>
        <v>9.9582417075674368</v>
      </c>
      <c r="J16" s="58">
        <v>0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0</v>
      </c>
      <c r="R16" s="91">
        <v>11.41</v>
      </c>
      <c r="S16" s="84">
        <v>0</v>
      </c>
      <c r="T16" s="84">
        <v>0</v>
      </c>
      <c r="U16" s="84">
        <v>27.24</v>
      </c>
      <c r="V16" s="84">
        <v>0</v>
      </c>
      <c r="W16" s="84">
        <v>0</v>
      </c>
      <c r="X16" s="94">
        <f t="shared" si="10"/>
        <v>11.41</v>
      </c>
      <c r="Y16" s="95">
        <f t="shared" si="11"/>
        <v>27.24</v>
      </c>
      <c r="Z16" s="91">
        <v>6.8</v>
      </c>
      <c r="AA16" s="84">
        <v>0</v>
      </c>
      <c r="AB16" s="84">
        <v>14.47</v>
      </c>
      <c r="AC16" s="84">
        <v>0</v>
      </c>
      <c r="AD16" s="96">
        <f t="shared" si="12"/>
        <v>21.27</v>
      </c>
      <c r="AE16" s="52">
        <f t="shared" si="13"/>
        <v>0</v>
      </c>
      <c r="AF16" s="118">
        <v>0.42506115591397842</v>
      </c>
      <c r="AG16" s="117">
        <v>0.1442043010752688</v>
      </c>
      <c r="AH16" s="54">
        <f t="shared" si="6"/>
        <v>9.5331805516534587</v>
      </c>
      <c r="AI16" s="63">
        <f t="shared" si="7"/>
        <v>3.4656055930579299</v>
      </c>
      <c r="AJ16" s="64">
        <v>174.25912544636219</v>
      </c>
      <c r="AK16" s="61">
        <v>5.3397711692540337</v>
      </c>
      <c r="AL16" s="66">
        <v>67.062632846070386</v>
      </c>
      <c r="AM16" s="61">
        <v>114.96041893661277</v>
      </c>
      <c r="AS16" s="121"/>
      <c r="BA16" s="42"/>
      <c r="BB16" s="42"/>
    </row>
    <row r="17" spans="1:54" ht="15.75" x14ac:dyDescent="0.25">
      <c r="A17" s="25">
        <v>9</v>
      </c>
      <c r="B17" s="69">
        <v>104.74000000000001</v>
      </c>
      <c r="C17" s="51">
        <f t="shared" si="0"/>
        <v>7.6610618166305438</v>
      </c>
      <c r="D17" s="52">
        <f t="shared" si="1"/>
        <v>93.072665055635753</v>
      </c>
      <c r="E17" s="59">
        <f t="shared" si="2"/>
        <v>4.0062731277336985</v>
      </c>
      <c r="F17" s="68">
        <v>215.06</v>
      </c>
      <c r="G17" s="52">
        <f t="shared" si="3"/>
        <v>146.23625841457419</v>
      </c>
      <c r="H17" s="52">
        <f t="shared" si="4"/>
        <v>58.352915236551446</v>
      </c>
      <c r="I17" s="53">
        <f t="shared" si="5"/>
        <v>10.470826348874324</v>
      </c>
      <c r="J17" s="58">
        <v>0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1">
        <v>17.350000000000001</v>
      </c>
      <c r="S17" s="84">
        <v>0</v>
      </c>
      <c r="T17" s="84">
        <v>0</v>
      </c>
      <c r="U17" s="84">
        <v>33.33</v>
      </c>
      <c r="V17" s="84">
        <v>0</v>
      </c>
      <c r="W17" s="84">
        <v>0</v>
      </c>
      <c r="X17" s="94">
        <f t="shared" si="10"/>
        <v>17.350000000000001</v>
      </c>
      <c r="Y17" s="95">
        <f t="shared" si="11"/>
        <v>33.33</v>
      </c>
      <c r="Z17" s="91">
        <v>13.6</v>
      </c>
      <c r="AA17" s="84">
        <v>0</v>
      </c>
      <c r="AB17" s="84">
        <v>18.760000000000002</v>
      </c>
      <c r="AC17" s="84">
        <v>0</v>
      </c>
      <c r="AD17" s="96">
        <f t="shared" si="12"/>
        <v>32.36</v>
      </c>
      <c r="AE17" s="52">
        <f t="shared" si="13"/>
        <v>0</v>
      </c>
      <c r="AF17" s="118">
        <v>0.42506115591397842</v>
      </c>
      <c r="AG17" s="117">
        <v>0.1442043010752688</v>
      </c>
      <c r="AH17" s="54">
        <f t="shared" si="6"/>
        <v>10.045765192960346</v>
      </c>
      <c r="AI17" s="63">
        <f t="shared" si="7"/>
        <v>3.8620688266584295</v>
      </c>
      <c r="AJ17" s="64">
        <v>178.59625841457421</v>
      </c>
      <c r="AK17" s="61">
        <v>7.6610618166305438</v>
      </c>
      <c r="AL17" s="66">
        <v>75.702915236551448</v>
      </c>
      <c r="AM17" s="61">
        <v>126.40266505563575</v>
      </c>
      <c r="AS17" s="121"/>
      <c r="BA17" s="42"/>
      <c r="BB17" s="42"/>
    </row>
    <row r="18" spans="1:54" ht="15.75" x14ac:dyDescent="0.25">
      <c r="A18" s="25">
        <v>10</v>
      </c>
      <c r="B18" s="69">
        <v>108.24000000000001</v>
      </c>
      <c r="C18" s="51">
        <f t="shared" si="0"/>
        <v>7.369688735965461</v>
      </c>
      <c r="D18" s="52">
        <f t="shared" si="1"/>
        <v>96.902676655222763</v>
      </c>
      <c r="E18" s="59">
        <f t="shared" si="2"/>
        <v>3.9676346088117844</v>
      </c>
      <c r="F18" s="68">
        <v>219.51</v>
      </c>
      <c r="G18" s="52">
        <f t="shared" si="3"/>
        <v>161.92504313988684</v>
      </c>
      <c r="H18" s="52">
        <f t="shared" si="4"/>
        <v>46.539606085129897</v>
      </c>
      <c r="I18" s="53">
        <f t="shared" si="5"/>
        <v>11.045350774983275</v>
      </c>
      <c r="J18" s="58">
        <v>0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>
        <v>25.759999999999998</v>
      </c>
      <c r="S18" s="84">
        <v>0</v>
      </c>
      <c r="T18" s="84">
        <v>0</v>
      </c>
      <c r="U18" s="84">
        <v>28.45</v>
      </c>
      <c r="V18" s="84">
        <v>0</v>
      </c>
      <c r="W18" s="84">
        <v>0</v>
      </c>
      <c r="X18" s="94">
        <f t="shared" si="10"/>
        <v>25.759999999999998</v>
      </c>
      <c r="Y18" s="95">
        <f t="shared" si="11"/>
        <v>28.45</v>
      </c>
      <c r="Z18" s="91">
        <v>14.3</v>
      </c>
      <c r="AA18" s="84">
        <v>0</v>
      </c>
      <c r="AB18" s="84">
        <v>20.32</v>
      </c>
      <c r="AC18" s="84">
        <v>0</v>
      </c>
      <c r="AD18" s="96">
        <f t="shared" si="12"/>
        <v>34.620000000000005</v>
      </c>
      <c r="AE18" s="52">
        <f t="shared" si="13"/>
        <v>0</v>
      </c>
      <c r="AF18" s="118">
        <v>0.42506115591397842</v>
      </c>
      <c r="AG18" s="117">
        <v>0.1442043010752688</v>
      </c>
      <c r="AH18" s="54">
        <f t="shared" si="6"/>
        <v>10.620289619069297</v>
      </c>
      <c r="AI18" s="63">
        <f t="shared" si="7"/>
        <v>3.8234303077365155</v>
      </c>
      <c r="AJ18" s="64">
        <v>196.54504313988684</v>
      </c>
      <c r="AK18" s="61">
        <v>7.369688735965461</v>
      </c>
      <c r="AL18" s="66">
        <v>72.299606085129895</v>
      </c>
      <c r="AM18" s="61">
        <v>125.35267665522277</v>
      </c>
      <c r="AS18" s="121"/>
      <c r="BA18" s="42"/>
      <c r="BB18" s="42"/>
    </row>
    <row r="19" spans="1:54" ht="15.75" x14ac:dyDescent="0.25">
      <c r="A19" s="25">
        <v>11</v>
      </c>
      <c r="B19" s="69">
        <v>110.84</v>
      </c>
      <c r="C19" s="51">
        <f t="shared" si="0"/>
        <v>6.9813737187716036</v>
      </c>
      <c r="D19" s="52">
        <f t="shared" si="1"/>
        <v>99.85207316411902</v>
      </c>
      <c r="E19" s="59">
        <f t="shared" si="2"/>
        <v>4.0065531171094113</v>
      </c>
      <c r="F19" s="68">
        <v>218.98</v>
      </c>
      <c r="G19" s="52">
        <f t="shared" si="3"/>
        <v>158.52649242101683</v>
      </c>
      <c r="H19" s="52">
        <f t="shared" si="4"/>
        <v>49.376238667799171</v>
      </c>
      <c r="I19" s="53">
        <f t="shared" si="5"/>
        <v>11.077268911184047</v>
      </c>
      <c r="J19" s="58">
        <v>0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>
        <v>30.560000000000002</v>
      </c>
      <c r="S19" s="84">
        <v>0</v>
      </c>
      <c r="T19" s="84">
        <v>0</v>
      </c>
      <c r="U19" s="84">
        <v>27.24</v>
      </c>
      <c r="V19" s="84">
        <v>0</v>
      </c>
      <c r="W19" s="84">
        <v>0</v>
      </c>
      <c r="X19" s="94">
        <f t="shared" si="10"/>
        <v>30.560000000000002</v>
      </c>
      <c r="Y19" s="95">
        <f t="shared" si="11"/>
        <v>27.24</v>
      </c>
      <c r="Z19" s="91">
        <v>16.2</v>
      </c>
      <c r="AA19" s="84">
        <v>0</v>
      </c>
      <c r="AB19" s="84">
        <v>14.99</v>
      </c>
      <c r="AC19" s="84">
        <v>0</v>
      </c>
      <c r="AD19" s="96">
        <f t="shared" si="12"/>
        <v>31.189999999999998</v>
      </c>
      <c r="AE19" s="52">
        <f t="shared" si="13"/>
        <v>0</v>
      </c>
      <c r="AF19" s="118">
        <v>0.42506115591397842</v>
      </c>
      <c r="AG19" s="117">
        <v>0.1442043010752688</v>
      </c>
      <c r="AH19" s="54">
        <f t="shared" si="6"/>
        <v>10.652207755270069</v>
      </c>
      <c r="AI19" s="63">
        <f t="shared" si="7"/>
        <v>3.8623488160341424</v>
      </c>
      <c r="AJ19" s="64">
        <v>189.71649242101682</v>
      </c>
      <c r="AK19" s="61">
        <v>6.9813737187716036</v>
      </c>
      <c r="AL19" s="66">
        <v>79.936238667799174</v>
      </c>
      <c r="AM19" s="61">
        <v>127.09207316411901</v>
      </c>
      <c r="AS19" s="121"/>
      <c r="BA19" s="42"/>
      <c r="BB19" s="42"/>
    </row>
    <row r="20" spans="1:54" ht="15.75" x14ac:dyDescent="0.25">
      <c r="A20" s="25">
        <v>12</v>
      </c>
      <c r="B20" s="69">
        <v>118.12</v>
      </c>
      <c r="C20" s="51">
        <f t="shared" si="0"/>
        <v>6.6904391716930149</v>
      </c>
      <c r="D20" s="52">
        <f t="shared" si="1"/>
        <v>107.21329525840135</v>
      </c>
      <c r="E20" s="59">
        <f t="shared" si="2"/>
        <v>4.2162655699056364</v>
      </c>
      <c r="F20" s="68">
        <v>210.1</v>
      </c>
      <c r="G20" s="52">
        <f t="shared" si="3"/>
        <v>149.792478587451</v>
      </c>
      <c r="H20" s="52">
        <f t="shared" si="4"/>
        <v>49.516755360609423</v>
      </c>
      <c r="I20" s="53">
        <f t="shared" si="5"/>
        <v>10.790766051939569</v>
      </c>
      <c r="J20" s="58">
        <v>0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1">
        <v>33.239999999999995</v>
      </c>
      <c r="S20" s="84">
        <v>0</v>
      </c>
      <c r="T20" s="84">
        <v>0</v>
      </c>
      <c r="U20" s="84">
        <v>27.45</v>
      </c>
      <c r="V20" s="84">
        <v>0</v>
      </c>
      <c r="W20" s="84">
        <v>0</v>
      </c>
      <c r="X20" s="94">
        <f t="shared" si="10"/>
        <v>33.239999999999995</v>
      </c>
      <c r="Y20" s="95">
        <f t="shared" si="11"/>
        <v>27.45</v>
      </c>
      <c r="Z20" s="91">
        <v>16.600000000000001</v>
      </c>
      <c r="AA20" s="84">
        <v>0</v>
      </c>
      <c r="AB20" s="84">
        <v>13.25</v>
      </c>
      <c r="AC20" s="84">
        <v>0</v>
      </c>
      <c r="AD20" s="96">
        <f t="shared" si="12"/>
        <v>29.85</v>
      </c>
      <c r="AE20" s="52">
        <f t="shared" si="13"/>
        <v>0</v>
      </c>
      <c r="AF20" s="118">
        <v>0.42506115591397842</v>
      </c>
      <c r="AG20" s="117">
        <v>0.1442043010752688</v>
      </c>
      <c r="AH20" s="54">
        <f t="shared" si="6"/>
        <v>10.365704896025591</v>
      </c>
      <c r="AI20" s="63">
        <f t="shared" si="7"/>
        <v>4.0720612688303675</v>
      </c>
      <c r="AJ20" s="64">
        <v>179.642478587451</v>
      </c>
      <c r="AK20" s="61">
        <v>6.6904391716930149</v>
      </c>
      <c r="AL20" s="66">
        <v>82.756755360609418</v>
      </c>
      <c r="AM20" s="61">
        <v>134.66329525840135</v>
      </c>
      <c r="AS20" s="121"/>
      <c r="BA20" s="42"/>
      <c r="BB20" s="42"/>
    </row>
    <row r="21" spans="1:54" ht="15.75" x14ac:dyDescent="0.25">
      <c r="A21" s="25">
        <v>13</v>
      </c>
      <c r="B21" s="69">
        <v>115.19999999999999</v>
      </c>
      <c r="C21" s="51">
        <f t="shared" si="0"/>
        <v>6.9233691136556264</v>
      </c>
      <c r="D21" s="52">
        <f t="shared" si="1"/>
        <v>104.12952291497282</v>
      </c>
      <c r="E21" s="59">
        <f t="shared" si="2"/>
        <v>4.1471079713715318</v>
      </c>
      <c r="F21" s="68">
        <v>212.12</v>
      </c>
      <c r="G21" s="52">
        <f t="shared" si="3"/>
        <v>156.57392534077408</v>
      </c>
      <c r="H21" s="52">
        <f t="shared" si="4"/>
        <v>44.809265272592341</v>
      </c>
      <c r="I21" s="53">
        <f t="shared" si="5"/>
        <v>10.736809386633594</v>
      </c>
      <c r="J21" s="58">
        <v>0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1">
        <v>37.14</v>
      </c>
      <c r="S21" s="84">
        <v>0</v>
      </c>
      <c r="T21" s="84">
        <v>0</v>
      </c>
      <c r="U21" s="84">
        <v>27.9</v>
      </c>
      <c r="V21" s="84">
        <v>0</v>
      </c>
      <c r="W21" s="84">
        <v>0</v>
      </c>
      <c r="X21" s="94">
        <f t="shared" si="10"/>
        <v>37.14</v>
      </c>
      <c r="Y21" s="95">
        <f t="shared" si="11"/>
        <v>27.9</v>
      </c>
      <c r="Z21" s="91">
        <v>9.8000000000000007</v>
      </c>
      <c r="AA21" s="84">
        <v>0</v>
      </c>
      <c r="AB21" s="84">
        <v>12.71</v>
      </c>
      <c r="AC21" s="84">
        <v>0</v>
      </c>
      <c r="AD21" s="96">
        <f t="shared" si="12"/>
        <v>22.51</v>
      </c>
      <c r="AE21" s="52">
        <f t="shared" si="13"/>
        <v>0</v>
      </c>
      <c r="AF21" s="118">
        <v>0.42506115591397842</v>
      </c>
      <c r="AG21" s="117">
        <v>0.1442043010752688</v>
      </c>
      <c r="AH21" s="54">
        <f t="shared" si="6"/>
        <v>10.311748230719616</v>
      </c>
      <c r="AI21" s="63">
        <f t="shared" si="7"/>
        <v>4.0029036702962628</v>
      </c>
      <c r="AJ21" s="64">
        <v>179.08392534077407</v>
      </c>
      <c r="AK21" s="61">
        <v>6.9233691136556264</v>
      </c>
      <c r="AL21" s="66">
        <v>81.949265272592342</v>
      </c>
      <c r="AM21" s="61">
        <v>132.02952291497283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113.91</v>
      </c>
      <c r="C22" s="51">
        <f t="shared" si="0"/>
        <v>7.0203806675960552</v>
      </c>
      <c r="D22" s="52">
        <f t="shared" si="1"/>
        <v>102.79290955803661</v>
      </c>
      <c r="E22" s="59">
        <f t="shared" si="2"/>
        <v>4.0967097743673611</v>
      </c>
      <c r="F22" s="68">
        <v>247.99</v>
      </c>
      <c r="G22" s="52">
        <f t="shared" si="3"/>
        <v>171.41532165422603</v>
      </c>
      <c r="H22" s="52">
        <f t="shared" si="4"/>
        <v>65.196466473459751</v>
      </c>
      <c r="I22" s="53">
        <f t="shared" si="5"/>
        <v>11.378211872314251</v>
      </c>
      <c r="J22" s="58">
        <v>0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0</v>
      </c>
      <c r="R22" s="91">
        <v>24.810000000000002</v>
      </c>
      <c r="S22" s="84">
        <v>0</v>
      </c>
      <c r="T22" s="84">
        <v>0</v>
      </c>
      <c r="U22" s="84">
        <v>27.39</v>
      </c>
      <c r="V22" s="84">
        <v>0</v>
      </c>
      <c r="W22" s="84">
        <v>0</v>
      </c>
      <c r="X22" s="94">
        <f t="shared" si="10"/>
        <v>24.810000000000002</v>
      </c>
      <c r="Y22" s="95">
        <f t="shared" si="11"/>
        <v>27.39</v>
      </c>
      <c r="Z22" s="91">
        <v>2.5</v>
      </c>
      <c r="AA22" s="84">
        <v>0</v>
      </c>
      <c r="AB22" s="84">
        <v>13.35</v>
      </c>
      <c r="AC22" s="84">
        <v>0</v>
      </c>
      <c r="AD22" s="96">
        <f t="shared" si="12"/>
        <v>15.85</v>
      </c>
      <c r="AE22" s="52">
        <f t="shared" si="13"/>
        <v>0</v>
      </c>
      <c r="AF22" s="118">
        <v>0.42506115591397842</v>
      </c>
      <c r="AG22" s="117">
        <v>0.1442043010752688</v>
      </c>
      <c r="AH22" s="54">
        <f t="shared" si="6"/>
        <v>10.953150716400273</v>
      </c>
      <c r="AI22" s="63">
        <f t="shared" si="7"/>
        <v>3.9525054732920921</v>
      </c>
      <c r="AJ22" s="64">
        <v>187.26532165422603</v>
      </c>
      <c r="AK22" s="61">
        <v>7.0203806675960552</v>
      </c>
      <c r="AL22" s="66">
        <v>90.006466473459753</v>
      </c>
      <c r="AM22" s="61">
        <v>130.18290955803661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115.77</v>
      </c>
      <c r="C23" s="51">
        <f t="shared" si="0"/>
        <v>7.4086133421729325</v>
      </c>
      <c r="D23" s="52">
        <f t="shared" si="1"/>
        <v>104.35147366808917</v>
      </c>
      <c r="E23" s="59">
        <f t="shared" si="2"/>
        <v>4.0099129897379049</v>
      </c>
      <c r="F23" s="68">
        <v>232.51</v>
      </c>
      <c r="G23" s="52">
        <f t="shared" si="3"/>
        <v>184.34081760337799</v>
      </c>
      <c r="H23" s="52">
        <f t="shared" si="4"/>
        <v>37.749272697724521</v>
      </c>
      <c r="I23" s="53">
        <f t="shared" si="5"/>
        <v>10.419909698897539</v>
      </c>
      <c r="J23" s="58">
        <v>0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1">
        <v>17.63</v>
      </c>
      <c r="S23" s="84">
        <v>0</v>
      </c>
      <c r="T23" s="84">
        <v>0</v>
      </c>
      <c r="U23" s="84">
        <v>22.43</v>
      </c>
      <c r="V23" s="84">
        <v>0</v>
      </c>
      <c r="W23" s="84">
        <v>0</v>
      </c>
      <c r="X23" s="94">
        <f t="shared" si="10"/>
        <v>17.63</v>
      </c>
      <c r="Y23" s="95">
        <f t="shared" si="11"/>
        <v>22.43</v>
      </c>
      <c r="Z23" s="91">
        <v>1.2</v>
      </c>
      <c r="AA23" s="84">
        <v>0</v>
      </c>
      <c r="AB23" s="84">
        <v>12.09</v>
      </c>
      <c r="AC23" s="84">
        <v>0</v>
      </c>
      <c r="AD23" s="96">
        <f t="shared" si="12"/>
        <v>13.29</v>
      </c>
      <c r="AE23" s="52">
        <f t="shared" si="13"/>
        <v>0</v>
      </c>
      <c r="AF23" s="118">
        <v>0.42506115591397842</v>
      </c>
      <c r="AG23" s="117">
        <v>0.1442043010752688</v>
      </c>
      <c r="AH23" s="54">
        <f t="shared" si="6"/>
        <v>9.9948485429835614</v>
      </c>
      <c r="AI23" s="63">
        <f t="shared" si="7"/>
        <v>3.865708688662636</v>
      </c>
      <c r="AJ23" s="64">
        <v>197.63081760337798</v>
      </c>
      <c r="AK23" s="61">
        <v>7.4086133421729325</v>
      </c>
      <c r="AL23" s="66">
        <v>55.379272697724517</v>
      </c>
      <c r="AM23" s="61">
        <v>126.78147366808916</v>
      </c>
      <c r="AS23" s="121"/>
      <c r="BA23" s="42"/>
      <c r="BB23" s="42"/>
    </row>
    <row r="24" spans="1:54" ht="15.75" x14ac:dyDescent="0.25">
      <c r="A24" s="25">
        <v>16</v>
      </c>
      <c r="B24" s="69">
        <v>109.86</v>
      </c>
      <c r="C24" s="51">
        <f t="shared" si="0"/>
        <v>6.9517998063427955</v>
      </c>
      <c r="D24" s="52">
        <f t="shared" si="1"/>
        <v>99.123958126261954</v>
      </c>
      <c r="E24" s="59">
        <f t="shared" si="2"/>
        <v>3.7842420673952466</v>
      </c>
      <c r="F24" s="68">
        <v>265.74</v>
      </c>
      <c r="G24" s="52">
        <f t="shared" si="3"/>
        <v>186.69314978514535</v>
      </c>
      <c r="H24" s="52">
        <f t="shared" si="4"/>
        <v>67.825189597440271</v>
      </c>
      <c r="I24" s="53">
        <f t="shared" si="5"/>
        <v>11.221660617414342</v>
      </c>
      <c r="J24" s="58">
        <v>0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1">
        <v>10.96</v>
      </c>
      <c r="S24" s="84">
        <v>0</v>
      </c>
      <c r="T24" s="84">
        <v>0</v>
      </c>
      <c r="U24" s="84">
        <v>20.28</v>
      </c>
      <c r="V24" s="84">
        <v>0</v>
      </c>
      <c r="W24" s="84">
        <v>0</v>
      </c>
      <c r="X24" s="94">
        <f t="shared" si="10"/>
        <v>10.96</v>
      </c>
      <c r="Y24" s="95">
        <f t="shared" si="11"/>
        <v>20.28</v>
      </c>
      <c r="Z24" s="91">
        <v>1.4</v>
      </c>
      <c r="AA24" s="84">
        <v>0</v>
      </c>
      <c r="AB24" s="84">
        <v>6.43</v>
      </c>
      <c r="AC24" s="84">
        <v>0</v>
      </c>
      <c r="AD24" s="96">
        <f t="shared" si="12"/>
        <v>7.83</v>
      </c>
      <c r="AE24" s="52">
        <f t="shared" si="13"/>
        <v>0</v>
      </c>
      <c r="AF24" s="118">
        <v>0.42506115591397842</v>
      </c>
      <c r="AG24" s="117">
        <v>0.1442043010752688</v>
      </c>
      <c r="AH24" s="54">
        <f t="shared" si="6"/>
        <v>10.796599461500364</v>
      </c>
      <c r="AI24" s="63">
        <f t="shared" si="7"/>
        <v>3.6400377663199777</v>
      </c>
      <c r="AJ24" s="64">
        <v>194.52314978514536</v>
      </c>
      <c r="AK24" s="61">
        <v>6.9517998063427955</v>
      </c>
      <c r="AL24" s="66">
        <v>78.785189597440279</v>
      </c>
      <c r="AM24" s="61">
        <v>119.40395812626195</v>
      </c>
      <c r="AS24" s="121"/>
      <c r="BA24" s="42"/>
      <c r="BB24" s="42"/>
    </row>
    <row r="25" spans="1:54" ht="15.75" x14ac:dyDescent="0.25">
      <c r="A25" s="25">
        <v>17</v>
      </c>
      <c r="B25" s="69">
        <v>104.69</v>
      </c>
      <c r="C25" s="51">
        <f t="shared" si="0"/>
        <v>8.5631597891738949</v>
      </c>
      <c r="D25" s="52">
        <f t="shared" si="1"/>
        <v>92.478952091757293</v>
      </c>
      <c r="E25" s="59">
        <f t="shared" si="2"/>
        <v>3.6478881190688162</v>
      </c>
      <c r="F25" s="68">
        <v>258.81</v>
      </c>
      <c r="G25" s="52">
        <f t="shared" si="3"/>
        <v>169.2742158282916</v>
      </c>
      <c r="H25" s="52">
        <f t="shared" si="4"/>
        <v>78.785675610243402</v>
      </c>
      <c r="I25" s="53">
        <f t="shared" si="5"/>
        <v>10.750108561465039</v>
      </c>
      <c r="J25" s="58">
        <v>0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0</v>
      </c>
      <c r="R25" s="91">
        <v>1.31</v>
      </c>
      <c r="S25" s="84">
        <v>0</v>
      </c>
      <c r="T25" s="84">
        <v>0</v>
      </c>
      <c r="U25" s="84">
        <v>20.58</v>
      </c>
      <c r="V25" s="84">
        <v>0</v>
      </c>
      <c r="W25" s="84">
        <v>0</v>
      </c>
      <c r="X25" s="94">
        <f t="shared" si="10"/>
        <v>1.31</v>
      </c>
      <c r="Y25" s="95">
        <f t="shared" si="11"/>
        <v>20.58</v>
      </c>
      <c r="Z25" s="91">
        <v>1.2</v>
      </c>
      <c r="AA25" s="84">
        <v>0</v>
      </c>
      <c r="AB25" s="84">
        <v>10.8</v>
      </c>
      <c r="AC25" s="84">
        <v>0</v>
      </c>
      <c r="AD25" s="96">
        <f t="shared" si="12"/>
        <v>12</v>
      </c>
      <c r="AE25" s="52">
        <f t="shared" si="13"/>
        <v>0</v>
      </c>
      <c r="AF25" s="118">
        <v>0.42506115591397842</v>
      </c>
      <c r="AG25" s="117">
        <v>0.1442043010752688</v>
      </c>
      <c r="AH25" s="54">
        <f t="shared" si="6"/>
        <v>10.325047405551061</v>
      </c>
      <c r="AI25" s="63">
        <f t="shared" si="7"/>
        <v>3.5036838179935472</v>
      </c>
      <c r="AJ25" s="64">
        <v>181.2742158282916</v>
      </c>
      <c r="AK25" s="61">
        <v>8.5631597891738949</v>
      </c>
      <c r="AL25" s="66">
        <v>80.095675610243404</v>
      </c>
      <c r="AM25" s="61">
        <v>113.05895209175729</v>
      </c>
      <c r="AS25" s="121"/>
      <c r="BA25" s="42"/>
      <c r="BB25" s="42"/>
    </row>
    <row r="26" spans="1:54" ht="15.75" x14ac:dyDescent="0.25">
      <c r="A26" s="25">
        <v>18</v>
      </c>
      <c r="B26" s="69">
        <v>104.16</v>
      </c>
      <c r="C26" s="51">
        <f t="shared" si="0"/>
        <v>7.1068131401658317</v>
      </c>
      <c r="D26" s="52">
        <f t="shared" si="1"/>
        <v>93.416778209711879</v>
      </c>
      <c r="E26" s="59">
        <f t="shared" si="2"/>
        <v>3.6364086501222976</v>
      </c>
      <c r="F26" s="68">
        <v>285.79000000000002</v>
      </c>
      <c r="G26" s="52">
        <f t="shared" si="3"/>
        <v>196.75048101672857</v>
      </c>
      <c r="H26" s="52">
        <f t="shared" si="4"/>
        <v>77.491836300223554</v>
      </c>
      <c r="I26" s="53">
        <f t="shared" si="5"/>
        <v>11.547682683047936</v>
      </c>
      <c r="J26" s="58">
        <v>0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20.7</v>
      </c>
      <c r="V26" s="84">
        <v>0</v>
      </c>
      <c r="W26" s="84">
        <v>0</v>
      </c>
      <c r="X26" s="94">
        <f t="shared" si="10"/>
        <v>0</v>
      </c>
      <c r="Y26" s="95">
        <f t="shared" si="11"/>
        <v>20.7</v>
      </c>
      <c r="Z26" s="91">
        <v>0</v>
      </c>
      <c r="AA26" s="84">
        <v>0</v>
      </c>
      <c r="AB26" s="84">
        <v>7.32</v>
      </c>
      <c r="AC26" s="84">
        <v>0</v>
      </c>
      <c r="AD26" s="96">
        <f t="shared" si="12"/>
        <v>7.32</v>
      </c>
      <c r="AE26" s="52">
        <f t="shared" si="13"/>
        <v>0</v>
      </c>
      <c r="AF26" s="118">
        <v>0.42506115591397842</v>
      </c>
      <c r="AG26" s="117">
        <v>0.1442043010752688</v>
      </c>
      <c r="AH26" s="54">
        <f t="shared" si="6"/>
        <v>11.122621527133958</v>
      </c>
      <c r="AI26" s="63">
        <f t="shared" si="7"/>
        <v>3.4922043490470287</v>
      </c>
      <c r="AJ26" s="64">
        <v>204.07048101672856</v>
      </c>
      <c r="AK26" s="61">
        <v>7.1068131401658317</v>
      </c>
      <c r="AL26" s="128">
        <v>77.491836300223554</v>
      </c>
      <c r="AM26" s="61">
        <v>114.11677820971188</v>
      </c>
      <c r="AS26" s="121"/>
      <c r="BA26" s="42"/>
      <c r="BB26" s="42"/>
    </row>
    <row r="27" spans="1:54" ht="15.75" x14ac:dyDescent="0.25">
      <c r="A27" s="25">
        <v>19</v>
      </c>
      <c r="B27" s="69">
        <v>121.16999999999999</v>
      </c>
      <c r="C27" s="51">
        <f t="shared" si="0"/>
        <v>5.5152953255491681</v>
      </c>
      <c r="D27" s="52">
        <f t="shared" si="1"/>
        <v>111.57507427859089</v>
      </c>
      <c r="E27" s="59">
        <f t="shared" si="2"/>
        <v>4.0796303958599429</v>
      </c>
      <c r="F27" s="68">
        <v>321.94</v>
      </c>
      <c r="G27" s="52">
        <f t="shared" si="3"/>
        <v>227.90957701917603</v>
      </c>
      <c r="H27" s="52">
        <f t="shared" si="4"/>
        <v>81.288077901110597</v>
      </c>
      <c r="I27" s="53">
        <f t="shared" si="5"/>
        <v>12.742345079713415</v>
      </c>
      <c r="J27" s="58">
        <v>0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19.52</v>
      </c>
      <c r="V27" s="84">
        <v>0</v>
      </c>
      <c r="W27" s="84">
        <v>0</v>
      </c>
      <c r="X27" s="94">
        <f t="shared" si="10"/>
        <v>0</v>
      </c>
      <c r="Y27" s="95">
        <f t="shared" si="11"/>
        <v>19.52</v>
      </c>
      <c r="Z27" s="91">
        <v>0</v>
      </c>
      <c r="AA27" s="84">
        <v>0</v>
      </c>
      <c r="AB27" s="84">
        <v>2.61</v>
      </c>
      <c r="AC27" s="84">
        <v>0</v>
      </c>
      <c r="AD27" s="96">
        <f t="shared" si="12"/>
        <v>2.61</v>
      </c>
      <c r="AE27" s="52">
        <f t="shared" si="13"/>
        <v>0</v>
      </c>
      <c r="AF27" s="118">
        <v>0.42506115591397842</v>
      </c>
      <c r="AG27" s="117">
        <v>0.1442043010752688</v>
      </c>
      <c r="AH27" s="54">
        <f t="shared" si="6"/>
        <v>12.317283923799437</v>
      </c>
      <c r="AI27" s="63">
        <f t="shared" si="7"/>
        <v>3.935426094784674</v>
      </c>
      <c r="AJ27" s="64">
        <v>230.51957701917604</v>
      </c>
      <c r="AK27" s="61">
        <v>5.5152953255491681</v>
      </c>
      <c r="AL27" s="128">
        <v>81.288077901110597</v>
      </c>
      <c r="AM27" s="61">
        <v>131.09507427859089</v>
      </c>
      <c r="AS27" s="121"/>
      <c r="BA27" s="42"/>
      <c r="BB27" s="42"/>
    </row>
    <row r="28" spans="1:54" ht="15.75" x14ac:dyDescent="0.25">
      <c r="A28" s="25">
        <v>20</v>
      </c>
      <c r="B28" s="69">
        <v>114.71000000000001</v>
      </c>
      <c r="C28" s="51">
        <f t="shared" si="0"/>
        <v>7.0597481220386227</v>
      </c>
      <c r="D28" s="52">
        <f t="shared" si="1"/>
        <v>103.24219256037202</v>
      </c>
      <c r="E28" s="59">
        <f t="shared" si="2"/>
        <v>4.4080593175893688</v>
      </c>
      <c r="F28" s="68">
        <v>289.99</v>
      </c>
      <c r="G28" s="52">
        <f t="shared" si="3"/>
        <v>215.37732220229705</v>
      </c>
      <c r="H28" s="52">
        <f t="shared" si="4"/>
        <v>62.377229700321351</v>
      </c>
      <c r="I28" s="53">
        <f t="shared" si="5"/>
        <v>12.235448097381676</v>
      </c>
      <c r="J28" s="58">
        <v>0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37.71</v>
      </c>
      <c r="V28" s="84">
        <v>0</v>
      </c>
      <c r="W28" s="84">
        <v>0</v>
      </c>
      <c r="X28" s="94">
        <f t="shared" si="10"/>
        <v>0</v>
      </c>
      <c r="Y28" s="95">
        <f t="shared" si="11"/>
        <v>37.71</v>
      </c>
      <c r="Z28" s="91">
        <v>0</v>
      </c>
      <c r="AA28" s="84">
        <v>0</v>
      </c>
      <c r="AB28" s="84">
        <v>21.22</v>
      </c>
      <c r="AC28" s="84">
        <v>0</v>
      </c>
      <c r="AD28" s="96">
        <f t="shared" si="12"/>
        <v>21.22</v>
      </c>
      <c r="AE28" s="52">
        <f t="shared" si="13"/>
        <v>0</v>
      </c>
      <c r="AF28" s="118">
        <v>0.42506115591397842</v>
      </c>
      <c r="AG28" s="117">
        <v>0.1442043010752688</v>
      </c>
      <c r="AH28" s="54">
        <f t="shared" si="6"/>
        <v>11.810386941467698</v>
      </c>
      <c r="AI28" s="63">
        <f t="shared" si="7"/>
        <v>4.2638550165140998</v>
      </c>
      <c r="AJ28" s="64">
        <v>236.59732220229705</v>
      </c>
      <c r="AK28" s="61">
        <v>7.0597481220386227</v>
      </c>
      <c r="AL28" s="128">
        <v>62.377229700321351</v>
      </c>
      <c r="AM28" s="61">
        <v>140.95219256037203</v>
      </c>
      <c r="AS28" s="121"/>
      <c r="BA28" s="42"/>
      <c r="BB28" s="42"/>
    </row>
    <row r="29" spans="1:54" ht="15.75" x14ac:dyDescent="0.25">
      <c r="A29" s="25">
        <v>21</v>
      </c>
      <c r="B29" s="69">
        <v>125.59</v>
      </c>
      <c r="C29" s="51">
        <f t="shared" si="0"/>
        <v>8.0895962615173307</v>
      </c>
      <c r="D29" s="52">
        <f t="shared" si="1"/>
        <v>112.79247314320352</v>
      </c>
      <c r="E29" s="59">
        <f t="shared" si="2"/>
        <v>4.7079305952791577</v>
      </c>
      <c r="F29" s="68">
        <v>306.5</v>
      </c>
      <c r="G29" s="52">
        <f t="shared" si="3"/>
        <v>212.97244890468633</v>
      </c>
      <c r="H29" s="52">
        <f t="shared" si="4"/>
        <v>80.578874851229244</v>
      </c>
      <c r="I29" s="53">
        <f t="shared" si="5"/>
        <v>12.948676244084494</v>
      </c>
      <c r="J29" s="58">
        <v>0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37.54</v>
      </c>
      <c r="V29" s="84">
        <v>0</v>
      </c>
      <c r="W29" s="84">
        <v>0</v>
      </c>
      <c r="X29" s="94">
        <f t="shared" si="10"/>
        <v>0</v>
      </c>
      <c r="Y29" s="95">
        <f t="shared" si="11"/>
        <v>37.54</v>
      </c>
      <c r="Z29" s="91">
        <v>0</v>
      </c>
      <c r="AA29" s="84">
        <v>0</v>
      </c>
      <c r="AB29" s="84">
        <v>23.48</v>
      </c>
      <c r="AC29" s="84">
        <v>0</v>
      </c>
      <c r="AD29" s="96">
        <f t="shared" si="12"/>
        <v>23.48</v>
      </c>
      <c r="AE29" s="52">
        <f t="shared" si="13"/>
        <v>0</v>
      </c>
      <c r="AF29" s="118">
        <v>0.42506115591397842</v>
      </c>
      <c r="AG29" s="117">
        <v>0.1442043010752688</v>
      </c>
      <c r="AH29" s="54">
        <f t="shared" si="6"/>
        <v>12.523615088170516</v>
      </c>
      <c r="AI29" s="63">
        <f t="shared" si="7"/>
        <v>4.5637262942038888</v>
      </c>
      <c r="AJ29" s="64">
        <v>236.45244890468632</v>
      </c>
      <c r="AK29" s="61">
        <v>8.0895962615173307</v>
      </c>
      <c r="AL29" s="128">
        <v>80.578874851229244</v>
      </c>
      <c r="AM29" s="61">
        <v>150.33247314320352</v>
      </c>
      <c r="AS29" s="121"/>
      <c r="BA29" s="42"/>
      <c r="BB29" s="42"/>
    </row>
    <row r="30" spans="1:54" ht="15.75" x14ac:dyDescent="0.25">
      <c r="A30" s="25">
        <v>22</v>
      </c>
      <c r="B30" s="69">
        <v>119.84</v>
      </c>
      <c r="C30" s="51">
        <f t="shared" si="0"/>
        <v>8.6140006163527456</v>
      </c>
      <c r="D30" s="52">
        <f t="shared" si="1"/>
        <v>106.52478860548466</v>
      </c>
      <c r="E30" s="59">
        <f t="shared" si="2"/>
        <v>4.7012107781625962</v>
      </c>
      <c r="F30" s="68">
        <v>296.81</v>
      </c>
      <c r="G30" s="52">
        <f t="shared" si="3"/>
        <v>204.31528001517796</v>
      </c>
      <c r="H30" s="52">
        <f t="shared" si="4"/>
        <v>79.731855797024451</v>
      </c>
      <c r="I30" s="53">
        <f t="shared" si="5"/>
        <v>12.76286418779763</v>
      </c>
      <c r="J30" s="58">
        <v>0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43.05</v>
      </c>
      <c r="V30" s="84">
        <v>0</v>
      </c>
      <c r="W30" s="84">
        <v>0</v>
      </c>
      <c r="X30" s="94">
        <f t="shared" si="10"/>
        <v>0</v>
      </c>
      <c r="Y30" s="95">
        <f t="shared" si="11"/>
        <v>43.05</v>
      </c>
      <c r="Z30" s="91">
        <v>0</v>
      </c>
      <c r="AA30" s="84">
        <v>0</v>
      </c>
      <c r="AB30" s="84">
        <v>28.28</v>
      </c>
      <c r="AC30" s="84">
        <v>0</v>
      </c>
      <c r="AD30" s="96">
        <f t="shared" si="12"/>
        <v>28.28</v>
      </c>
      <c r="AE30" s="52">
        <f t="shared" si="13"/>
        <v>0</v>
      </c>
      <c r="AF30" s="118">
        <v>0.42506115591397842</v>
      </c>
      <c r="AG30" s="117">
        <v>0.1442043010752688</v>
      </c>
      <c r="AH30" s="54">
        <f t="shared" si="6"/>
        <v>12.337803031883652</v>
      </c>
      <c r="AI30" s="63">
        <f t="shared" si="7"/>
        <v>4.5570064770873273</v>
      </c>
      <c r="AJ30" s="64">
        <v>232.59528001517796</v>
      </c>
      <c r="AK30" s="61">
        <v>8.6140006163527456</v>
      </c>
      <c r="AL30" s="128">
        <v>79.731855797024451</v>
      </c>
      <c r="AM30" s="61">
        <v>149.57478860548466</v>
      </c>
      <c r="AS30" s="121"/>
      <c r="BA30" s="42"/>
      <c r="BB30" s="42"/>
    </row>
    <row r="31" spans="1:54" ht="15.75" x14ac:dyDescent="0.25">
      <c r="A31" s="25">
        <v>23</v>
      </c>
      <c r="B31" s="69">
        <v>131.66</v>
      </c>
      <c r="C31" s="51">
        <f t="shared" si="0"/>
        <v>9.6634097904860035</v>
      </c>
      <c r="D31" s="52">
        <f t="shared" si="1"/>
        <v>116.96498782760466</v>
      </c>
      <c r="E31" s="59">
        <f t="shared" si="2"/>
        <v>5.0316023819093294</v>
      </c>
      <c r="F31" s="68">
        <v>293.79000000000002</v>
      </c>
      <c r="G31" s="52">
        <f t="shared" si="3"/>
        <v>196.37340922691953</v>
      </c>
      <c r="H31" s="52">
        <f t="shared" si="4"/>
        <v>84.736562966274562</v>
      </c>
      <c r="I31" s="53">
        <f t="shared" si="5"/>
        <v>12.680027806805937</v>
      </c>
      <c r="J31" s="58">
        <v>0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43.03</v>
      </c>
      <c r="V31" s="84">
        <v>0</v>
      </c>
      <c r="W31" s="84">
        <v>0</v>
      </c>
      <c r="X31" s="94">
        <f t="shared" si="10"/>
        <v>0</v>
      </c>
      <c r="Y31" s="95">
        <f t="shared" si="11"/>
        <v>43.03</v>
      </c>
      <c r="Z31" s="91">
        <v>0</v>
      </c>
      <c r="AA31" s="84">
        <v>0</v>
      </c>
      <c r="AB31" s="84">
        <v>29.12</v>
      </c>
      <c r="AC31" s="84">
        <v>0</v>
      </c>
      <c r="AD31" s="96">
        <f t="shared" si="12"/>
        <v>29.12</v>
      </c>
      <c r="AE31" s="52">
        <f t="shared" si="13"/>
        <v>0</v>
      </c>
      <c r="AF31" s="118">
        <v>0.42506115591397842</v>
      </c>
      <c r="AG31" s="117">
        <v>0.1442043010752688</v>
      </c>
      <c r="AH31" s="54">
        <f t="shared" si="6"/>
        <v>12.254966650891959</v>
      </c>
      <c r="AI31" s="63">
        <f t="shared" si="7"/>
        <v>4.8873980808340605</v>
      </c>
      <c r="AJ31" s="64">
        <v>225.49340922691954</v>
      </c>
      <c r="AK31" s="61">
        <v>9.6634097904860035</v>
      </c>
      <c r="AL31" s="128">
        <v>84.736562966274562</v>
      </c>
      <c r="AM31" s="61">
        <v>159.99498782760466</v>
      </c>
      <c r="AS31" s="121"/>
      <c r="BA31" s="42"/>
      <c r="BB31" s="42"/>
    </row>
    <row r="32" spans="1:54" ht="16.5" thickBot="1" x14ac:dyDescent="0.3">
      <c r="A32" s="26">
        <v>24</v>
      </c>
      <c r="B32" s="70">
        <v>125.77</v>
      </c>
      <c r="C32" s="55">
        <f t="shared" si="0"/>
        <v>8.5947829272208214</v>
      </c>
      <c r="D32" s="52">
        <f t="shared" si="1"/>
        <v>112.34800963633785</v>
      </c>
      <c r="E32" s="59">
        <f t="shared" si="2"/>
        <v>4.8272074364413191</v>
      </c>
      <c r="F32" s="71">
        <v>274.42</v>
      </c>
      <c r="G32" s="56">
        <f t="shared" si="3"/>
        <v>179.45466601723177</v>
      </c>
      <c r="H32" s="52">
        <f t="shared" si="4"/>
        <v>82.981433713250922</v>
      </c>
      <c r="I32" s="53">
        <f t="shared" si="5"/>
        <v>11.983900269517347</v>
      </c>
      <c r="J32" s="58">
        <v>0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41.62</v>
      </c>
      <c r="V32" s="84">
        <v>0</v>
      </c>
      <c r="W32" s="84">
        <v>0</v>
      </c>
      <c r="X32" s="94">
        <f t="shared" si="10"/>
        <v>0</v>
      </c>
      <c r="Y32" s="95">
        <f t="shared" si="11"/>
        <v>41.62</v>
      </c>
      <c r="Z32" s="92">
        <v>0</v>
      </c>
      <c r="AA32" s="93">
        <v>0</v>
      </c>
      <c r="AB32" s="93">
        <v>30.17</v>
      </c>
      <c r="AC32" s="93">
        <v>0</v>
      </c>
      <c r="AD32" s="96">
        <f t="shared" si="12"/>
        <v>30.17</v>
      </c>
      <c r="AE32" s="52">
        <f t="shared" si="13"/>
        <v>0</v>
      </c>
      <c r="AF32" s="118">
        <v>0.42506115591397842</v>
      </c>
      <c r="AG32" s="117">
        <v>0.1442043010752688</v>
      </c>
      <c r="AH32" s="54">
        <f t="shared" si="6"/>
        <v>11.558839113603369</v>
      </c>
      <c r="AI32" s="63">
        <f t="shared" si="7"/>
        <v>4.6830031353660502</v>
      </c>
      <c r="AJ32" s="65">
        <v>209.62466601723176</v>
      </c>
      <c r="AK32" s="62">
        <v>8.5947829272208214</v>
      </c>
      <c r="AL32" s="129">
        <v>82.981433713250922</v>
      </c>
      <c r="AM32" s="62">
        <v>153.96800963633785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131.66</v>
      </c>
      <c r="C33" s="40">
        <f t="shared" ref="C33:AE33" si="14">MAX(C9:C32)</f>
        <v>9.6634097904860035</v>
      </c>
      <c r="D33" s="40">
        <f t="shared" si="14"/>
        <v>117.2849305593877</v>
      </c>
      <c r="E33" s="40">
        <f t="shared" si="14"/>
        <v>5.0316023819093294</v>
      </c>
      <c r="F33" s="40">
        <f t="shared" si="14"/>
        <v>321.94</v>
      </c>
      <c r="G33" s="40">
        <f t="shared" si="14"/>
        <v>227.90957701917603</v>
      </c>
      <c r="H33" s="40">
        <f t="shared" si="14"/>
        <v>89.679908283416808</v>
      </c>
      <c r="I33" s="40">
        <f t="shared" si="14"/>
        <v>12.948676244084494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37.14</v>
      </c>
      <c r="S33" s="40">
        <f t="shared" si="14"/>
        <v>0</v>
      </c>
      <c r="T33" s="40">
        <f t="shared" si="14"/>
        <v>0</v>
      </c>
      <c r="U33" s="40">
        <f t="shared" si="14"/>
        <v>43.05</v>
      </c>
      <c r="V33" s="40">
        <f t="shared" si="14"/>
        <v>0</v>
      </c>
      <c r="W33" s="40">
        <f t="shared" si="14"/>
        <v>0</v>
      </c>
      <c r="X33" s="40">
        <f t="shared" si="14"/>
        <v>37.14</v>
      </c>
      <c r="Y33" s="40">
        <f t="shared" si="14"/>
        <v>43.05</v>
      </c>
      <c r="Z33" s="40"/>
      <c r="AA33" s="40"/>
      <c r="AB33" s="40"/>
      <c r="AC33" s="40"/>
      <c r="AD33" s="40">
        <f t="shared" si="14"/>
        <v>34.620000000000005</v>
      </c>
      <c r="AE33" s="40">
        <f t="shared" si="14"/>
        <v>0</v>
      </c>
      <c r="AF33" s="40">
        <f t="shared" ref="AF33:AM33" si="15">MAX(AF9:AF32)</f>
        <v>0.42506115591397842</v>
      </c>
      <c r="AG33" s="40">
        <f t="shared" si="15"/>
        <v>0.1442043010752688</v>
      </c>
      <c r="AH33" s="40">
        <f t="shared" si="15"/>
        <v>12.523615088170516</v>
      </c>
      <c r="AI33" s="40">
        <f t="shared" si="15"/>
        <v>4.8873980808340605</v>
      </c>
      <c r="AJ33" s="40">
        <f t="shared" si="15"/>
        <v>236.59732220229705</v>
      </c>
      <c r="AK33" s="40">
        <f t="shared" si="15"/>
        <v>9.6634097904860035</v>
      </c>
      <c r="AL33" s="40">
        <f t="shared" si="15"/>
        <v>90.006466473459753</v>
      </c>
      <c r="AM33" s="130">
        <f t="shared" si="15"/>
        <v>159.99498782760466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115.01102040816329</v>
      </c>
      <c r="C34" s="41">
        <f t="shared" ref="C34:AE34" si="16">AVERAGE(C9:C33,C9:C32)</f>
        <v>7.1980934337840905</v>
      </c>
      <c r="D34" s="41">
        <f t="shared" si="16"/>
        <v>103.63935968973824</v>
      </c>
      <c r="E34" s="41">
        <f t="shared" si="16"/>
        <v>4.1800967281467356</v>
      </c>
      <c r="F34" s="41">
        <f t="shared" si="16"/>
        <v>262.81877551020409</v>
      </c>
      <c r="G34" s="41">
        <f t="shared" si="16"/>
        <v>181.16063809781343</v>
      </c>
      <c r="H34" s="41">
        <f t="shared" si="16"/>
        <v>70.384508591209979</v>
      </c>
      <c r="I34" s="41">
        <f t="shared" si="16"/>
        <v>11.449101505806738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9.5089795918367361</v>
      </c>
      <c r="S34" s="41">
        <f t="shared" si="16"/>
        <v>0</v>
      </c>
      <c r="T34" s="41">
        <f t="shared" si="16"/>
        <v>0</v>
      </c>
      <c r="U34" s="41">
        <f t="shared" si="16"/>
        <v>29.26755102040816</v>
      </c>
      <c r="V34" s="41">
        <f t="shared" si="16"/>
        <v>0</v>
      </c>
      <c r="W34" s="41">
        <f t="shared" si="16"/>
        <v>0</v>
      </c>
      <c r="X34" s="41">
        <f t="shared" si="16"/>
        <v>9.5089795918367361</v>
      </c>
      <c r="Y34" s="41">
        <f t="shared" si="16"/>
        <v>29.26755102040816</v>
      </c>
      <c r="Z34" s="41">
        <f>AVERAGE(Z9:Z33,Z9:Z32)</f>
        <v>3.6124999999999994</v>
      </c>
      <c r="AA34" s="41">
        <f>AVERAGE(AA9:AA33,AA9:AA32)</f>
        <v>0</v>
      </c>
      <c r="AB34" s="41">
        <f>AVERAGE(AB9:AB33,AB9:AB32)</f>
        <v>15.56041666666667</v>
      </c>
      <c r="AC34" s="41">
        <f t="shared" si="16"/>
        <v>0</v>
      </c>
      <c r="AD34" s="41">
        <f t="shared" si="16"/>
        <v>19.488163265306127</v>
      </c>
      <c r="AE34" s="41">
        <f t="shared" si="16"/>
        <v>0</v>
      </c>
      <c r="AF34" s="41">
        <f t="shared" ref="AF34:AM34" si="17">AVERAGE(AF9:AF33,AF9:AF32)</f>
        <v>0.42506115591397853</v>
      </c>
      <c r="AG34" s="41">
        <f t="shared" si="17"/>
        <v>0.14420430107526888</v>
      </c>
      <c r="AH34" s="41">
        <f t="shared" si="17"/>
        <v>11.024040349892768</v>
      </c>
      <c r="AI34" s="41">
        <f t="shared" si="17"/>
        <v>4.0358924270714711</v>
      </c>
      <c r="AJ34" s="41">
        <f t="shared" si="17"/>
        <v>200.11957167297916</v>
      </c>
      <c r="AK34" s="41">
        <f t="shared" si="17"/>
        <v>7.1980934337840905</v>
      </c>
      <c r="AL34" s="41">
        <f t="shared" si="17"/>
        <v>79.142193452231268</v>
      </c>
      <c r="AM34" s="131">
        <f t="shared" si="17"/>
        <v>132.89997310337534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0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210.82</v>
      </c>
      <c r="Z38" s="133"/>
      <c r="AA38" s="8" t="s">
        <v>21</v>
      </c>
      <c r="AB38" s="5" t="s">
        <v>23</v>
      </c>
      <c r="AC38" s="30"/>
      <c r="AD38" s="134">
        <v>715.3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75.38</v>
      </c>
      <c r="AN38" s="135"/>
      <c r="AO38" s="8" t="s">
        <v>21</v>
      </c>
      <c r="AP38" s="5" t="s">
        <v>24</v>
      </c>
      <c r="AQ38" s="133">
        <v>670.3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6231.89</v>
      </c>
      <c r="C39" s="11" t="s">
        <v>21</v>
      </c>
      <c r="D39" s="9" t="s">
        <v>71</v>
      </c>
      <c r="E39" s="10">
        <v>2730</v>
      </c>
      <c r="F39" s="12" t="s">
        <v>21</v>
      </c>
      <c r="G39" s="98"/>
      <c r="H39" s="101" t="s">
        <v>25</v>
      </c>
      <c r="I39" s="102"/>
      <c r="J39" s="103"/>
      <c r="K39" s="104" t="s">
        <v>62</v>
      </c>
      <c r="L39" s="105"/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37.14</v>
      </c>
      <c r="Z39" s="102" t="s">
        <v>62</v>
      </c>
      <c r="AA39" s="108">
        <v>0.54166666666666663</v>
      </c>
      <c r="AB39" s="106" t="s">
        <v>25</v>
      </c>
      <c r="AC39" s="109"/>
      <c r="AD39" s="103">
        <v>31.35</v>
      </c>
      <c r="AE39" s="104" t="s">
        <v>72</v>
      </c>
      <c r="AF39" s="108">
        <v>0.88263888888888886</v>
      </c>
      <c r="AG39" s="106" t="s">
        <v>25</v>
      </c>
      <c r="AH39" s="102"/>
      <c r="AI39" s="103">
        <v>0</v>
      </c>
      <c r="AJ39" s="102" t="s">
        <v>77</v>
      </c>
      <c r="AK39" s="107">
        <v>0</v>
      </c>
      <c r="AL39" s="101" t="s">
        <v>25</v>
      </c>
      <c r="AM39" s="102">
        <v>16.8</v>
      </c>
      <c r="AN39" s="103" t="s">
        <v>77</v>
      </c>
      <c r="AO39" s="111">
        <v>0.5</v>
      </c>
      <c r="AP39" s="106" t="s">
        <v>25</v>
      </c>
      <c r="AQ39" s="102">
        <v>43.05</v>
      </c>
      <c r="AR39" s="104" t="s">
        <v>72</v>
      </c>
      <c r="AS39" s="107">
        <v>0.91666666666666663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497.6</v>
      </c>
      <c r="F42" s="44" t="s">
        <v>69</v>
      </c>
      <c r="G42" s="47">
        <v>0.95833333333333337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43.03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29.12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252.94</v>
      </c>
      <c r="F45" s="83" t="s">
        <v>72</v>
      </c>
      <c r="G45" s="48">
        <v>0.95833333333333337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254.44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 AVR 23 </vt:lpstr>
      <vt:lpstr>'08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2023-04-09T05:50:46Z</dcterms:modified>
</cp:coreProperties>
</file>