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3D231FC7-3F59-4083-BF1F-0231A00B9DE4}" xr6:coauthVersionLast="47" xr6:coauthVersionMax="47" xr10:uidLastSave="{00000000-0000-0000-0000-000000000000}"/>
  <bookViews>
    <workbookView xWindow="135" yWindow="45" windowWidth="13995" windowHeight="15600" xr2:uid="{00000000-000D-0000-FFFF-FFFF00000000}"/>
  </bookViews>
  <sheets>
    <sheet name="01 JUN 23 " sheetId="3" r:id="rId1"/>
  </sheets>
  <definedNames>
    <definedName name="_xlnm.Print_Area" localSheetId="0">'01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Q33" i="3"/>
  <c r="Q34" i="3" s="1"/>
  <c r="AE33" i="3"/>
  <c r="AE34" i="3" s="1"/>
  <c r="AD33" i="3"/>
  <c r="AD34" i="3" s="1"/>
  <c r="G32" i="3" l="1"/>
  <c r="H32" i="3"/>
  <c r="G31" i="3"/>
  <c r="H31" i="3"/>
  <c r="G30" i="3"/>
  <c r="H30" i="3"/>
  <c r="G29" i="3"/>
  <c r="H29" i="3"/>
  <c r="H28" i="3"/>
  <c r="H22" i="3"/>
  <c r="AH23" i="3"/>
  <c r="I23" i="3" s="1"/>
  <c r="H23" i="3"/>
  <c r="G24" i="3"/>
  <c r="H24" i="3"/>
  <c r="AH25" i="3"/>
  <c r="I25" i="3" s="1"/>
  <c r="H25" i="3"/>
  <c r="H26" i="3"/>
  <c r="G27" i="3"/>
  <c r="H27" i="3"/>
  <c r="G26" i="3"/>
  <c r="AH26" i="3"/>
  <c r="I26" i="3" s="1"/>
  <c r="G25" i="3"/>
  <c r="G22" i="3"/>
  <c r="AH22" i="3"/>
  <c r="I22" i="3" s="1"/>
  <c r="H14" i="3"/>
  <c r="H15" i="3"/>
  <c r="G16" i="3"/>
  <c r="H16" i="3"/>
  <c r="G17" i="3"/>
  <c r="H17" i="3"/>
  <c r="H18" i="3"/>
  <c r="G19" i="3"/>
  <c r="H19" i="3"/>
  <c r="H20" i="3"/>
  <c r="G21" i="3"/>
  <c r="G20" i="3"/>
  <c r="AH20" i="3"/>
  <c r="I20" i="3" s="1"/>
  <c r="AH18" i="3"/>
  <c r="I18" i="3" s="1"/>
  <c r="G18" i="3"/>
  <c r="AH16" i="3"/>
  <c r="I16" i="3" s="1"/>
  <c r="G14" i="3"/>
  <c r="AH14" i="3"/>
  <c r="AH15" i="3" l="1"/>
  <c r="I15" i="3" s="1"/>
  <c r="AH29" i="3"/>
  <c r="I29" i="3" s="1"/>
  <c r="AH24" i="3"/>
  <c r="I24" i="3" s="1"/>
  <c r="AH31" i="3"/>
  <c r="I31" i="3" s="1"/>
  <c r="AH30" i="3"/>
  <c r="I30" i="3" s="1"/>
  <c r="AH32" i="3"/>
  <c r="I32" i="3" s="1"/>
  <c r="G28" i="3"/>
  <c r="AH28" i="3"/>
  <c r="I28" i="3" s="1"/>
  <c r="G23" i="3"/>
  <c r="AH27" i="3"/>
  <c r="I27" i="3" s="1"/>
  <c r="AJ33" i="3"/>
  <c r="AJ34" i="3" s="1"/>
  <c r="G15" i="3"/>
  <c r="AH21" i="3"/>
  <c r="I21" i="3" s="1"/>
  <c r="AH19" i="3"/>
  <c r="I19" i="3" s="1"/>
  <c r="AH17" i="3"/>
  <c r="I17" i="3" s="1"/>
  <c r="AL33" i="3"/>
  <c r="AL34" i="3" s="1"/>
  <c r="H21" i="3"/>
  <c r="H33" i="3" s="1"/>
  <c r="H34" i="3" s="1"/>
  <c r="I14" i="3"/>
  <c r="G33" i="3" l="1"/>
  <c r="G34" i="3" s="1"/>
  <c r="I33" i="3"/>
  <c r="I34" i="3" s="1"/>
  <c r="AH33" i="3"/>
  <c r="AH34" i="3" s="1"/>
  <c r="C29" i="3" l="1"/>
  <c r="C25" i="3"/>
  <c r="C13" i="3"/>
  <c r="AI13" i="3"/>
  <c r="E13" i="3" s="1"/>
  <c r="C12" i="3"/>
  <c r="AI12" i="3"/>
  <c r="E12" i="3" s="1"/>
  <c r="C11" i="3"/>
  <c r="AI11" i="3"/>
  <c r="E11" i="3" s="1"/>
  <c r="C10" i="3"/>
  <c r="AI10" i="3"/>
  <c r="E10" i="3" s="1"/>
  <c r="C9" i="3"/>
  <c r="AI9" i="3"/>
  <c r="E9" i="3" s="1"/>
  <c r="D32" i="3" l="1"/>
  <c r="D31" i="3"/>
  <c r="D30" i="3"/>
  <c r="D29" i="3"/>
  <c r="C28" i="3"/>
  <c r="D28" i="3"/>
  <c r="D23" i="3"/>
  <c r="C26" i="3"/>
  <c r="D27" i="3"/>
  <c r="C23" i="3"/>
  <c r="D25" i="3"/>
  <c r="AI25" i="3"/>
  <c r="E25" i="3" s="1"/>
  <c r="D24" i="3"/>
  <c r="D22" i="3"/>
  <c r="C21" i="3"/>
  <c r="D21" i="3"/>
  <c r="D20" i="3"/>
  <c r="D19" i="3"/>
  <c r="C18" i="3"/>
  <c r="D18" i="3"/>
  <c r="C17" i="3"/>
  <c r="D17" i="3"/>
  <c r="D16" i="3"/>
  <c r="D15" i="3"/>
  <c r="B33" i="3"/>
  <c r="B34" i="3" s="1"/>
  <c r="AI28" i="3" l="1"/>
  <c r="E28" i="3" s="1"/>
  <c r="C32" i="3"/>
  <c r="C31" i="3"/>
  <c r="C30" i="3"/>
  <c r="AI29" i="3"/>
  <c r="E29" i="3" s="1"/>
  <c r="AI26" i="3"/>
  <c r="E26" i="3" s="1"/>
  <c r="D26" i="3"/>
  <c r="C27" i="3"/>
  <c r="AI23" i="3"/>
  <c r="E23" i="3" s="1"/>
  <c r="AI21" i="3"/>
  <c r="E21" i="3" s="1"/>
  <c r="AI18" i="3"/>
  <c r="E18" i="3" s="1"/>
  <c r="C20" i="3"/>
  <c r="AI17" i="3"/>
  <c r="E17" i="3" s="1"/>
  <c r="C16" i="3"/>
  <c r="AI16" i="3"/>
  <c r="E16" i="3" s="1"/>
  <c r="C15" i="3"/>
  <c r="AM33" i="3"/>
  <c r="AM34" i="3" s="1"/>
  <c r="D14" i="3"/>
  <c r="AI32" i="3" l="1"/>
  <c r="E32" i="3" s="1"/>
  <c r="AI31" i="3"/>
  <c r="E31" i="3" s="1"/>
  <c r="AI30" i="3"/>
  <c r="E30" i="3" s="1"/>
  <c r="D33" i="3"/>
  <c r="D34" i="3" s="1"/>
  <c r="C24" i="3"/>
  <c r="AI24" i="3"/>
  <c r="E24" i="3" s="1"/>
  <c r="C22" i="3"/>
  <c r="AI22" i="3"/>
  <c r="E22" i="3" s="1"/>
  <c r="AI27" i="3"/>
  <c r="E27" i="3" s="1"/>
  <c r="AI20" i="3"/>
  <c r="E20" i="3" s="1"/>
  <c r="C19" i="3"/>
  <c r="AI19" i="3"/>
  <c r="E19" i="3" s="1"/>
  <c r="AI15" i="3"/>
  <c r="E15" i="3" s="1"/>
  <c r="AK33" i="3"/>
  <c r="AK34" i="3" s="1"/>
  <c r="C14" i="3"/>
  <c r="AI14" i="3"/>
  <c r="C33" i="3" l="1"/>
  <c r="C34" i="3" s="1"/>
  <c r="E14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<sst xmlns="http://schemas.openxmlformats.org/spreadsheetml/2006/main" count="139" uniqueCount="107">
  <si>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</si>
  <si>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</si>
  <si>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</si>
  <si>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</si>
  <si>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</si>
  <si>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</si>
  <si>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</si>
  <si>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</si>
  <si>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</si>
  <si>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</si>
  <si>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</si>
  <si>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</si>
  <si>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</si>
  <si>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</si>
  <si>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</si>
  <si>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</si>
  <si>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</si>
  <si>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</si>
  <si>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</si>
  <si>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</si>
  <si>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</si>
  <si>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</si>
  <si>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</si>
  <si>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</si>
  <si>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</si>
  <si>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</si>
  <si>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</si>
  <si>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</si>
  <si>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</si>
  <si>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</si>
  <si>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</si>
  <si>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</si>
  <si>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</si>
  <si>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</si>
  <si>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</si>
  <si>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</si>
  <si>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</si>
  <si>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</si>
  <si>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</si>
  <si>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</si>
  <si>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</si>
  <si>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</si>
  <si>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</si>
  <si>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</si>
  <si>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</si>
  <si>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</si>
  <si>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</si>
  <si>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</si>
  <si>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</si>
  <si>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</si>
  <si>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</si>
  <si>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</si>
  <si>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</si>
  <si>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</si>
  <si>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</si>
  <si>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</si>
  <si>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</si>
  <si>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</si>
  <si>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</si>
  <si>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</si>
  <si>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</si>
  <si>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</si>
  <si>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</si>
  <si>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</si>
  <si>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</si>
  <si>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</si>
  <si>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</si>
  <si>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</si>
  <si>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</si>
  <si>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</si>
  <si>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</si>
  <si>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</si>
  <si>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</si>
  <si>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</si>
  <si>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</si>
  <si>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</si>
  <si>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</si>
  <si>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</si>
  <si>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</si>
  <si>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</si>
  <si>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</si>
  <si>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</si>
  <si>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</si>
  <si>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</si>
  <si>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</si>
  <si>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</si>
  <si>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</si>
  <si>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</si>
  <si>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</si>
  <si>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</si>
  <si>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</si>
  <si>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</si>
  <si>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</si>
  <si>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</si>
  <si>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</si>
  <si>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</si>
  <si>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</si>
  <si>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</si>
  <si>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</si>
  <si>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</si>
  <si>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</si>
  <si>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</si>
  <si>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</si>
  <si>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</si>
  <si>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MONTCHO</t>
  </si>
  <si>
    <t>FOFANA et BOKO</t>
  </si>
  <si>
    <t>TETE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</si>
</sst>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'01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'!$B$9:$B$32</c:f>
              <c:numCache>
                <c:formatCode>General</c:formatCode>
                <c:ptCount val="24"/>
                <c:pt idx="0">
                  <c:v>100.42999999999999</c:v>
                </c:pt>
                <c:pt idx="1">
                  <c:v>72.680000000000007</c:v>
                </c:pt>
                <c:pt idx="2">
                  <c:v>42.25</c:v>
                </c:pt>
                <c:pt idx="3">
                  <c:v>43.94</c:v>
                </c:pt>
                <c:pt idx="4">
                  <c:v>46.22</c:v>
                </c:pt>
                <c:pt idx="5">
                  <c:v>33.22</c:v>
                </c:pt>
                <c:pt idx="6">
                  <c:v>61.75</c:v>
                </c:pt>
                <c:pt idx="7">
                  <c:v>105.11</c:v>
                </c:pt>
                <c:pt idx="8">
                  <c:v>129.11000000000001</c:v>
                </c:pt>
                <c:pt idx="9">
                  <c:v>135.78</c:v>
                </c:pt>
                <c:pt idx="10">
                  <c:v>143.57999999999998</c:v>
                </c:pt>
                <c:pt idx="11">
                  <c:v>137.16</c:v>
                </c:pt>
                <c:pt idx="12">
                  <c:v>134.57999999999998</c:v>
                </c:pt>
                <c:pt idx="13">
                  <c:v>148.60000000000002</c:v>
                </c:pt>
                <c:pt idx="14">
                  <c:v>161.44</c:v>
                </c:pt>
                <c:pt idx="15">
                  <c:v>147.04000000000002</c:v>
                </c:pt>
                <c:pt idx="16">
                  <c:v>131.88999999999999</c:v>
                </c:pt>
                <c:pt idx="17">
                  <c:v>121.46000000000001</c:v>
                </c:pt>
                <c:pt idx="18">
                  <c:v>147.45999999999998</c:v>
                </c:pt>
                <c:pt idx="19">
                  <c:v>148.82999999999998</c:v>
                </c:pt>
                <c:pt idx="20">
                  <c:v>145.86000000000001</c:v>
                </c:pt>
                <c:pt idx="21">
                  <c:v>152.66</c:v>
                </c:pt>
                <c:pt idx="22">
                  <c:v>150.55000000000001</c:v>
                </c:pt>
                <c:pt idx="23">
                  <c:v>128.56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'01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'!$C$9:$C$32</c:f>
              <c:numCache>
                <c:formatCode>General</c:formatCode>
                <c:ptCount val="24"/>
                <c:pt idx="0">
                  <c:v>28.367353399602308</c:v>
                </c:pt>
                <c:pt idx="1">
                  <c:v>15.158031323183806</c:v>
                </c:pt>
                <c:pt idx="2">
                  <c:v>-11.738593027014716</c:v>
                </c:pt>
                <c:pt idx="3">
                  <c:v>1.7297784616719269</c:v>
                </c:pt>
                <c:pt idx="4">
                  <c:v>3.3502787710297923</c:v>
                </c:pt>
                <c:pt idx="5">
                  <c:v>-5.73642968544101</c:v>
                </c:pt>
                <c:pt idx="6">
                  <c:v>2.4499016129824867</c:v>
                </c:pt>
                <c:pt idx="7">
                  <c:v>20.193672001644558</c:v>
                </c:pt>
                <c:pt idx="8">
                  <c:v>41.002837498495737</c:v>
                </c:pt>
                <c:pt idx="9">
                  <c:v>50.514449612263888</c:v>
                </c:pt>
                <c:pt idx="10">
                  <c:v>58.269861473198333</c:v>
                </c:pt>
                <c:pt idx="11">
                  <c:v>49.549172806026334</c:v>
                </c:pt>
                <c:pt idx="12">
                  <c:v>44.23953275055554</c:v>
                </c:pt>
                <c:pt idx="13">
                  <c:v>56.432271462674095</c:v>
                </c:pt>
                <c:pt idx="14">
                  <c:v>75.559134256232383</c:v>
                </c:pt>
                <c:pt idx="15">
                  <c:v>68.562320710729495</c:v>
                </c:pt>
                <c:pt idx="16">
                  <c:v>55.923155941284818</c:v>
                </c:pt>
                <c:pt idx="17">
                  <c:v>58.208851393942311</c:v>
                </c:pt>
                <c:pt idx="18">
                  <c:v>72.580690726317471</c:v>
                </c:pt>
                <c:pt idx="19">
                  <c:v>71.329063529004543</c:v>
                </c:pt>
                <c:pt idx="20">
                  <c:v>69.161339900025339</c:v>
                </c:pt>
                <c:pt idx="21">
                  <c:v>70.939871345440707</c:v>
                </c:pt>
                <c:pt idx="22">
                  <c:v>68.784481052582208</c:v>
                </c:pt>
                <c:pt idx="23">
                  <c:v>57.61851203165655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'01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'!$D$9:$D$32</c:f>
              <c:numCache>
                <c:formatCode>0.00</c:formatCode>
                <c:ptCount val="24"/>
                <c:pt idx="0">
                  <c:v>83.532424996152784</c:v>
                </c:pt>
                <c:pt idx="1">
                  <c:v>69.770320473563274</c:v>
                </c:pt>
                <c:pt idx="2">
                  <c:v>67.256378384491356</c:v>
                </c:pt>
                <c:pt idx="3">
                  <c:v>55.961318956136523</c:v>
                </c:pt>
                <c:pt idx="4">
                  <c:v>56.568746065625078</c:v>
                </c:pt>
                <c:pt idx="5">
                  <c:v>52.989724536309751</c:v>
                </c:pt>
                <c:pt idx="6">
                  <c:v>52.881397210709437</c:v>
                </c:pt>
                <c:pt idx="7">
                  <c:v>77.3825214566791</c:v>
                </c:pt>
                <c:pt idx="8">
                  <c:v>79.645799444818877</c:v>
                </c:pt>
                <c:pt idx="9">
                  <c:v>76.522249012375553</c:v>
                </c:pt>
                <c:pt idx="10">
                  <c:v>76.300576317932325</c:v>
                </c:pt>
                <c:pt idx="11">
                  <c:v>78.891324045538383</c:v>
                </c:pt>
                <c:pt idx="12">
                  <c:v>81.657921327244139</c:v>
                </c:pt>
                <c:pt idx="13">
                  <c:v>83.149766913728939</c:v>
                </c:pt>
                <c:pt idx="14">
                  <c:v>76.624360276591446</c:v>
                </c:pt>
                <c:pt idx="15">
                  <c:v>88.859833639220767</c:v>
                </c:pt>
                <c:pt idx="16">
                  <c:v>86.803451040862114</c:v>
                </c:pt>
                <c:pt idx="17">
                  <c:v>74.265617619224258</c:v>
                </c:pt>
                <c:pt idx="18">
                  <c:v>85.199064997352892</c:v>
                </c:pt>
                <c:pt idx="19">
                  <c:v>87.875213749123304</c:v>
                </c:pt>
                <c:pt idx="20">
                  <c:v>87.188850235620762</c:v>
                </c:pt>
                <c:pt idx="21">
                  <c:v>92.031447326035249</c:v>
                </c:pt>
                <c:pt idx="22">
                  <c:v>92.165032228091434</c:v>
                </c:pt>
                <c:pt idx="23">
                  <c:v>82.167604663892334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'01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'!$E$9:$E$32</c:f>
              <c:numCache>
                <c:formatCode>0.00</c:formatCode>
                <c:ptCount val="24"/>
                <c:pt idx="0">
                  <c:v>-11.469778395755107</c:v>
                </c:pt>
                <c:pt idx="1">
                  <c:v>-12.248351796747023</c:v>
                </c:pt>
                <c:pt idx="2">
                  <c:v>-13.267785357476654</c:v>
                </c:pt>
                <c:pt idx="3">
                  <c:v>-13.751097417808456</c:v>
                </c:pt>
                <c:pt idx="4">
                  <c:v>-13.699024836654889</c:v>
                </c:pt>
                <c:pt idx="5">
                  <c:v>-14.03329485086876</c:v>
                </c:pt>
                <c:pt idx="6">
                  <c:v>6.4187011763080619</c:v>
                </c:pt>
                <c:pt idx="7">
                  <c:v>7.5338065416763556</c:v>
                </c:pt>
                <c:pt idx="8">
                  <c:v>8.4613630566854141</c:v>
                </c:pt>
                <c:pt idx="9">
                  <c:v>8.7433013753605024</c:v>
                </c:pt>
                <c:pt idx="10">
                  <c:v>9.0095622088693545</c:v>
                </c:pt>
                <c:pt idx="11">
                  <c:v>8.7195031484353223</c:v>
                </c:pt>
                <c:pt idx="12">
                  <c:v>8.6825459222003616</c:v>
                </c:pt>
                <c:pt idx="13">
                  <c:v>9.017961623597003</c:v>
                </c:pt>
                <c:pt idx="14">
                  <c:v>9.2565054671761828</c:v>
                </c:pt>
                <c:pt idx="15">
                  <c:v>-10.382154349950209</c:v>
                </c:pt>
                <c:pt idx="16">
                  <c:v>-10.836606982146943</c:v>
                </c:pt>
                <c:pt idx="17">
                  <c:v>-11.014469013166554</c:v>
                </c:pt>
                <c:pt idx="18">
                  <c:v>-10.319755723670387</c:v>
                </c:pt>
                <c:pt idx="19">
                  <c:v>-10.374277278127838</c:v>
                </c:pt>
                <c:pt idx="20">
                  <c:v>-10.490190135646035</c:v>
                </c:pt>
                <c:pt idx="21">
                  <c:v>-10.311318671475927</c:v>
                </c:pt>
                <c:pt idx="22">
                  <c:v>-10.399513280673599</c:v>
                </c:pt>
                <c:pt idx="23">
                  <c:v>-11.226116695548868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'01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'!$Q$9:$Q$32</c:f>
              <c:numCache>
                <c:formatCode>0.00</c:formatCode>
                <c:ptCount val="24"/>
                <c:pt idx="0">
                  <c:v>20.21</c:v>
                </c:pt>
                <c:pt idx="1">
                  <c:v>20.18</c:v>
                </c:pt>
                <c:pt idx="2">
                  <c:v>20.03</c:v>
                </c:pt>
                <c:pt idx="3">
                  <c:v>20.16</c:v>
                </c:pt>
                <c:pt idx="4">
                  <c:v>20.16</c:v>
                </c:pt>
                <c:pt idx="5">
                  <c:v>20.16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19.95</c:v>
                </c:pt>
                <c:pt idx="16">
                  <c:v>19.98</c:v>
                </c:pt>
                <c:pt idx="17">
                  <c:v>19.899999999999999</c:v>
                </c:pt>
                <c:pt idx="18">
                  <c:v>19.91</c:v>
                </c:pt>
                <c:pt idx="19">
                  <c:v>19.989999999999998</c:v>
                </c:pt>
                <c:pt idx="20">
                  <c:v>19.989999999999998</c:v>
                </c:pt>
                <c:pt idx="21">
                  <c:v>19.95</c:v>
                </c:pt>
                <c:pt idx="22">
                  <c:v>19.95</c:v>
                </c:pt>
                <c:pt idx="23">
                  <c:v>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'01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'!$AE$9:$AE$32</c:f>
              <c:numCache>
                <c:formatCode>0.00</c:formatCode>
                <c:ptCount val="24"/>
                <c:pt idx="0">
                  <c:v>105.65</c:v>
                </c:pt>
                <c:pt idx="1">
                  <c:v>104.34</c:v>
                </c:pt>
                <c:pt idx="2">
                  <c:v>105.24</c:v>
                </c:pt>
                <c:pt idx="3">
                  <c:v>92.44</c:v>
                </c:pt>
                <c:pt idx="4">
                  <c:v>91.83</c:v>
                </c:pt>
                <c:pt idx="5">
                  <c:v>92.05</c:v>
                </c:pt>
                <c:pt idx="6">
                  <c:v>92.05</c:v>
                </c:pt>
                <c:pt idx="7">
                  <c:v>88.94</c:v>
                </c:pt>
                <c:pt idx="8">
                  <c:v>88.98</c:v>
                </c:pt>
                <c:pt idx="9">
                  <c:v>86.9</c:v>
                </c:pt>
                <c:pt idx="10">
                  <c:v>88.76</c:v>
                </c:pt>
                <c:pt idx="11">
                  <c:v>87.36</c:v>
                </c:pt>
                <c:pt idx="12">
                  <c:v>88.67</c:v>
                </c:pt>
                <c:pt idx="13">
                  <c:v>86.56</c:v>
                </c:pt>
                <c:pt idx="14">
                  <c:v>81.95</c:v>
                </c:pt>
                <c:pt idx="15">
                  <c:v>88.1</c:v>
                </c:pt>
                <c:pt idx="16">
                  <c:v>87.47</c:v>
                </c:pt>
                <c:pt idx="17">
                  <c:v>88.42</c:v>
                </c:pt>
                <c:pt idx="18">
                  <c:v>88.13</c:v>
                </c:pt>
                <c:pt idx="19">
                  <c:v>88.13</c:v>
                </c:pt>
                <c:pt idx="20">
                  <c:v>87.48</c:v>
                </c:pt>
                <c:pt idx="21">
                  <c:v>86.19</c:v>
                </c:pt>
                <c:pt idx="22">
                  <c:v>87.13</c:v>
                </c:pt>
                <c:pt idx="23">
                  <c:v>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'01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'!$AK$9:$AK$32</c:f>
              <c:numCache>
                <c:formatCode>0.00</c:formatCode>
                <c:ptCount val="24"/>
                <c:pt idx="0">
                  <c:v>134.01735339960231</c:v>
                </c:pt>
                <c:pt idx="1">
                  <c:v>119.49803132318381</c:v>
                </c:pt>
                <c:pt idx="2">
                  <c:v>93.501406972985279</c:v>
                </c:pt>
                <c:pt idx="3">
                  <c:v>94.169778461671925</c:v>
                </c:pt>
                <c:pt idx="4">
                  <c:v>95.180278771029791</c:v>
                </c:pt>
                <c:pt idx="5">
                  <c:v>86.313570314558987</c:v>
                </c:pt>
                <c:pt idx="6">
                  <c:v>94.499901612982484</c:v>
                </c:pt>
                <c:pt idx="7">
                  <c:v>109.13367200164456</c:v>
                </c:pt>
                <c:pt idx="8">
                  <c:v>129.98283749849574</c:v>
                </c:pt>
                <c:pt idx="9">
                  <c:v>137.41444961226389</c:v>
                </c:pt>
                <c:pt idx="10">
                  <c:v>147.02986147319834</c:v>
                </c:pt>
                <c:pt idx="11">
                  <c:v>136.90917280602633</c:v>
                </c:pt>
                <c:pt idx="12">
                  <c:v>132.90953275055554</c:v>
                </c:pt>
                <c:pt idx="13">
                  <c:v>142.9922714626741</c:v>
                </c:pt>
                <c:pt idx="14">
                  <c:v>157.50913425623239</c:v>
                </c:pt>
                <c:pt idx="15">
                  <c:v>156.66232071072949</c:v>
                </c:pt>
                <c:pt idx="16">
                  <c:v>143.39315594128482</c:v>
                </c:pt>
                <c:pt idx="17">
                  <c:v>146.62885139394231</c:v>
                </c:pt>
                <c:pt idx="18">
                  <c:v>160.71069072631747</c:v>
                </c:pt>
                <c:pt idx="19">
                  <c:v>159.45906352900454</c:v>
                </c:pt>
                <c:pt idx="20">
                  <c:v>156.64133990002534</c:v>
                </c:pt>
                <c:pt idx="21">
                  <c:v>157.1298713454407</c:v>
                </c:pt>
                <c:pt idx="22">
                  <c:v>155.9144810525822</c:v>
                </c:pt>
                <c:pt idx="23">
                  <c:v>144.41851203165655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'01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'!$AM$9:$AM$32</c:f>
              <c:numCache>
                <c:formatCode>0.00</c:formatCode>
                <c:ptCount val="24"/>
                <c:pt idx="0">
                  <c:v>154.30242499615278</c:v>
                </c:pt>
                <c:pt idx="1">
                  <c:v>140.75032047356328</c:v>
                </c:pt>
                <c:pt idx="2">
                  <c:v>126.14637838449136</c:v>
                </c:pt>
                <c:pt idx="3">
                  <c:v>113.21131895613652</c:v>
                </c:pt>
                <c:pt idx="4">
                  <c:v>114.00874606562508</c:v>
                </c:pt>
                <c:pt idx="5">
                  <c:v>111.26972453630975</c:v>
                </c:pt>
                <c:pt idx="6">
                  <c:v>113.22139721070944</c:v>
                </c:pt>
                <c:pt idx="7">
                  <c:v>137.3025214566791</c:v>
                </c:pt>
                <c:pt idx="8">
                  <c:v>148.65579944481888</c:v>
                </c:pt>
                <c:pt idx="9">
                  <c:v>151.01224901237555</c:v>
                </c:pt>
                <c:pt idx="10">
                  <c:v>150.64057631793233</c:v>
                </c:pt>
                <c:pt idx="11">
                  <c:v>150.69132404553838</c:v>
                </c:pt>
                <c:pt idx="12">
                  <c:v>153.40792132724414</c:v>
                </c:pt>
                <c:pt idx="13">
                  <c:v>154.96976691372893</c:v>
                </c:pt>
                <c:pt idx="14">
                  <c:v>148.73436027659145</c:v>
                </c:pt>
                <c:pt idx="15">
                  <c:v>160.38983363922077</c:v>
                </c:pt>
                <c:pt idx="16">
                  <c:v>158.92345104086212</c:v>
                </c:pt>
                <c:pt idx="17">
                  <c:v>146.73561761922426</c:v>
                </c:pt>
                <c:pt idx="18">
                  <c:v>157.11906499735289</c:v>
                </c:pt>
                <c:pt idx="19">
                  <c:v>159.2552137491233</c:v>
                </c:pt>
                <c:pt idx="20">
                  <c:v>158.04885023562076</c:v>
                </c:pt>
                <c:pt idx="21">
                  <c:v>162.38144732603524</c:v>
                </c:pt>
                <c:pt idx="22">
                  <c:v>160.53503222809144</c:v>
                </c:pt>
                <c:pt idx="23">
                  <c:v>152.70760466389234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'01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'!$F$9:$F$32</c:f>
              <c:numCache>
                <c:formatCode>General</c:formatCode>
                <c:ptCount val="24"/>
                <c:pt idx="0">
                  <c:v>181.64</c:v>
                </c:pt>
                <c:pt idx="1">
                  <c:v>172.16</c:v>
                </c:pt>
                <c:pt idx="2">
                  <c:v>165.09</c:v>
                </c:pt>
                <c:pt idx="3">
                  <c:v>158.27000000000001</c:v>
                </c:pt>
                <c:pt idx="4">
                  <c:v>160.25</c:v>
                </c:pt>
                <c:pt idx="5">
                  <c:v>151.94999999999999</c:v>
                </c:pt>
                <c:pt idx="6">
                  <c:v>135.47</c:v>
                </c:pt>
                <c:pt idx="7">
                  <c:v>139.15</c:v>
                </c:pt>
                <c:pt idx="8">
                  <c:v>124.22</c:v>
                </c:pt>
                <c:pt idx="9">
                  <c:v>103.22</c:v>
                </c:pt>
                <c:pt idx="10">
                  <c:v>106</c:v>
                </c:pt>
                <c:pt idx="11">
                  <c:v>106.43</c:v>
                </c:pt>
                <c:pt idx="12">
                  <c:v>112.18</c:v>
                </c:pt>
                <c:pt idx="13">
                  <c:v>126.76</c:v>
                </c:pt>
                <c:pt idx="14">
                  <c:v>145.19</c:v>
                </c:pt>
                <c:pt idx="15">
                  <c:v>155.71</c:v>
                </c:pt>
                <c:pt idx="16">
                  <c:v>164.78</c:v>
                </c:pt>
                <c:pt idx="17">
                  <c:v>181.75</c:v>
                </c:pt>
                <c:pt idx="18">
                  <c:v>208.72</c:v>
                </c:pt>
                <c:pt idx="19">
                  <c:v>193.42</c:v>
                </c:pt>
                <c:pt idx="20">
                  <c:v>204.49</c:v>
                </c:pt>
                <c:pt idx="21">
                  <c:v>204.24</c:v>
                </c:pt>
                <c:pt idx="22">
                  <c:v>196.27</c:v>
                </c:pt>
                <c:pt idx="23">
                  <c:v>189.38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'01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'!$G$9:$G$32</c:f>
              <c:numCache>
                <c:formatCode>0.00</c:formatCode>
                <c:ptCount val="24"/>
                <c:pt idx="0">
                  <c:v>62.550716703763229</c:v>
                </c:pt>
                <c:pt idx="1">
                  <c:v>60.68333400311117</c:v>
                </c:pt>
                <c:pt idx="2">
                  <c:v>57.365108428158393</c:v>
                </c:pt>
                <c:pt idx="3">
                  <c:v>59.910199840728801</c:v>
                </c:pt>
                <c:pt idx="4">
                  <c:v>61.189213464992605</c:v>
                </c:pt>
                <c:pt idx="5">
                  <c:v>56.757492085282344</c:v>
                </c:pt>
                <c:pt idx="6">
                  <c:v>42.294539643433453</c:v>
                </c:pt>
                <c:pt idx="7">
                  <c:v>51.540295032074823</c:v>
                </c:pt>
                <c:pt idx="8">
                  <c:v>50.820889531557341</c:v>
                </c:pt>
                <c:pt idx="9">
                  <c:v>47.168857615147232</c:v>
                </c:pt>
                <c:pt idx="10">
                  <c:v>48.583120827410454</c:v>
                </c:pt>
                <c:pt idx="11">
                  <c:v>46.574432067352234</c:v>
                </c:pt>
                <c:pt idx="12">
                  <c:v>48.580387880589363</c:v>
                </c:pt>
                <c:pt idx="13">
                  <c:v>54.309044100761902</c:v>
                </c:pt>
                <c:pt idx="14">
                  <c:v>62.633873787240347</c:v>
                </c:pt>
                <c:pt idx="15">
                  <c:v>64.149646485974117</c:v>
                </c:pt>
                <c:pt idx="16">
                  <c:v>66.176821144805572</c:v>
                </c:pt>
                <c:pt idx="17">
                  <c:v>78.06586747772883</c:v>
                </c:pt>
                <c:pt idx="18">
                  <c:v>91.128879636434107</c:v>
                </c:pt>
                <c:pt idx="19">
                  <c:v>76.752360357914071</c:v>
                </c:pt>
                <c:pt idx="20">
                  <c:v>84.917247399978208</c:v>
                </c:pt>
                <c:pt idx="21">
                  <c:v>85.051769343204626</c:v>
                </c:pt>
                <c:pt idx="22">
                  <c:v>78.291280045619729</c:v>
                </c:pt>
                <c:pt idx="23">
                  <c:v>73.17512995320962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'01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'!$H$9:$H$32</c:f>
              <c:numCache>
                <c:formatCode>0.00</c:formatCode>
                <c:ptCount val="24"/>
                <c:pt idx="0">
                  <c:v>112.05681644625292</c:v>
                </c:pt>
                <c:pt idx="1">
                  <c:v>104.80443380895316</c:v>
                </c:pt>
                <c:pt idx="2">
                  <c:v>101.32131500355521</c:v>
                </c:pt>
                <c:pt idx="3">
                  <c:v>92.215378994377019</c:v>
                </c:pt>
                <c:pt idx="4">
                  <c:v>92.841126744951893</c:v>
                </c:pt>
                <c:pt idx="5">
                  <c:v>89.249482894403883</c:v>
                </c:pt>
                <c:pt idx="6">
                  <c:v>87.692985428251234</c:v>
                </c:pt>
                <c:pt idx="7">
                  <c:v>81.649200292797829</c:v>
                </c:pt>
                <c:pt idx="8">
                  <c:v>67.602382475491126</c:v>
                </c:pt>
                <c:pt idx="9">
                  <c:v>50.295833522185944</c:v>
                </c:pt>
                <c:pt idx="10">
                  <c:v>51.579872013297013</c:v>
                </c:pt>
                <c:pt idx="11">
                  <c:v>53.871503719507018</c:v>
                </c:pt>
                <c:pt idx="12">
                  <c:v>57.823783689208469</c:v>
                </c:pt>
                <c:pt idx="13">
                  <c:v>66.224076239325683</c:v>
                </c:pt>
                <c:pt idx="14">
                  <c:v>75.274762736536417</c:v>
                </c:pt>
                <c:pt idx="15">
                  <c:v>84.05631286299311</c:v>
                </c:pt>
                <c:pt idx="16">
                  <c:v>91.721569839181029</c:v>
                </c:pt>
                <c:pt idx="17">
                  <c:v>96.647485730955012</c:v>
                </c:pt>
                <c:pt idx="18">
                  <c:v>109.52962608902773</c:v>
                </c:pt>
                <c:pt idx="19">
                  <c:v>109.1875386955396</c:v>
                </c:pt>
                <c:pt idx="20">
                  <c:v>111.67199658079323</c:v>
                </c:pt>
                <c:pt idx="21">
                  <c:v>111.29697453218944</c:v>
                </c:pt>
                <c:pt idx="22">
                  <c:v>110.39032032954948</c:v>
                </c:pt>
                <c:pt idx="23">
                  <c:v>108.87828715844088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'01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'!$I$9:$I$32</c:f>
              <c:numCache>
                <c:formatCode>0.00</c:formatCode>
                <c:ptCount val="24"/>
                <c:pt idx="0">
                  <c:v>7.0324668499838525</c:v>
                </c:pt>
                <c:pt idx="1">
                  <c:v>6.6722321879356672</c:v>
                </c:pt>
                <c:pt idx="2">
                  <c:v>6.4035765682864154</c:v>
                </c:pt>
                <c:pt idx="3">
                  <c:v>6.1444211648942018</c:v>
                </c:pt>
                <c:pt idx="4">
                  <c:v>6.2196597900555206</c:v>
                </c:pt>
                <c:pt idx="5">
                  <c:v>5.9430250203137449</c:v>
                </c:pt>
                <c:pt idx="6">
                  <c:v>5.4824749283153311</c:v>
                </c:pt>
                <c:pt idx="7">
                  <c:v>5.960504675127372</c:v>
                </c:pt>
                <c:pt idx="8">
                  <c:v>5.7967279929515074</c:v>
                </c:pt>
                <c:pt idx="9">
                  <c:v>5.7553088626667988</c:v>
                </c:pt>
                <c:pt idx="10">
                  <c:v>5.8370071592925159</c:v>
                </c:pt>
                <c:pt idx="11">
                  <c:v>5.9840642131407593</c:v>
                </c:pt>
                <c:pt idx="12">
                  <c:v>5.7758284302021865</c:v>
                </c:pt>
                <c:pt idx="13">
                  <c:v>6.2268796599124459</c:v>
                </c:pt>
                <c:pt idx="14">
                  <c:v>7.2813634762232526</c:v>
                </c:pt>
                <c:pt idx="15">
                  <c:v>7.5040406510327715</c:v>
                </c:pt>
                <c:pt idx="16">
                  <c:v>6.8816090160134182</c:v>
                </c:pt>
                <c:pt idx="17">
                  <c:v>7.0366467913161772</c:v>
                </c:pt>
                <c:pt idx="18">
                  <c:v>8.0614942745381537</c:v>
                </c:pt>
                <c:pt idx="19">
                  <c:v>7.4801009465463197</c:v>
                </c:pt>
                <c:pt idx="20">
                  <c:v>7.9007560192285711</c:v>
                </c:pt>
                <c:pt idx="21">
                  <c:v>7.8912561246059498</c:v>
                </c:pt>
                <c:pt idx="22">
                  <c:v>7.5883996248308039</c:v>
                </c:pt>
                <c:pt idx="23">
                  <c:v>7.3265828883494963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'01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5</c:v>
                </c:pt>
                <c:pt idx="7">
                  <c:v>10.8</c:v>
                </c:pt>
                <c:pt idx="8">
                  <c:v>12.7</c:v>
                </c:pt>
                <c:pt idx="9">
                  <c:v>11.2</c:v>
                </c:pt>
                <c:pt idx="10">
                  <c:v>9.6999999999999993</c:v>
                </c:pt>
                <c:pt idx="11">
                  <c:v>12.7</c:v>
                </c:pt>
                <c:pt idx="12">
                  <c:v>5.8</c:v>
                </c:pt>
                <c:pt idx="13">
                  <c:v>5.4</c:v>
                </c:pt>
                <c:pt idx="14">
                  <c:v>12.8</c:v>
                </c:pt>
                <c:pt idx="15">
                  <c:v>8.1999999999999993</c:v>
                </c:pt>
                <c:pt idx="16">
                  <c:v>2.4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'01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'01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'01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'01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JUN 23 '!$AJ$9:$AJ$32</c:f>
              <c:numCache>
                <c:formatCode>0.00</c:formatCode>
                <c:ptCount val="24"/>
                <c:pt idx="0">
                  <c:v>62.550716703763229</c:v>
                </c:pt>
                <c:pt idx="1">
                  <c:v>60.68333400311117</c:v>
                </c:pt>
                <c:pt idx="2">
                  <c:v>57.365108428158393</c:v>
                </c:pt>
                <c:pt idx="3">
                  <c:v>59.910199840728801</c:v>
                </c:pt>
                <c:pt idx="4">
                  <c:v>61.189213464992605</c:v>
                </c:pt>
                <c:pt idx="5">
                  <c:v>57.457492085282347</c:v>
                </c:pt>
                <c:pt idx="6">
                  <c:v>47.294539643433453</c:v>
                </c:pt>
                <c:pt idx="7">
                  <c:v>62.34029503207482</c:v>
                </c:pt>
                <c:pt idx="8">
                  <c:v>63.520889531557344</c:v>
                </c:pt>
                <c:pt idx="9">
                  <c:v>58.368857615147228</c:v>
                </c:pt>
                <c:pt idx="10">
                  <c:v>58.28312082741045</c:v>
                </c:pt>
                <c:pt idx="11">
                  <c:v>59.27443206735223</c:v>
                </c:pt>
                <c:pt idx="12">
                  <c:v>54.38038788058936</c:v>
                </c:pt>
                <c:pt idx="13">
                  <c:v>59.709044100761901</c:v>
                </c:pt>
                <c:pt idx="14">
                  <c:v>75.433873787240344</c:v>
                </c:pt>
                <c:pt idx="15">
                  <c:v>72.34964648597412</c:v>
                </c:pt>
                <c:pt idx="16">
                  <c:v>68.576821144805578</c:v>
                </c:pt>
                <c:pt idx="17">
                  <c:v>78.06586747772883</c:v>
                </c:pt>
                <c:pt idx="18">
                  <c:v>91.128879636434107</c:v>
                </c:pt>
                <c:pt idx="19">
                  <c:v>76.752360357914071</c:v>
                </c:pt>
                <c:pt idx="20">
                  <c:v>84.917247399978208</c:v>
                </c:pt>
                <c:pt idx="21">
                  <c:v>85.051769343204626</c:v>
                </c:pt>
                <c:pt idx="22">
                  <c:v>78.291280045619729</c:v>
                </c:pt>
                <c:pt idx="23">
                  <c:v>73.17512995320962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'01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'01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JUN 23 '!$AL$9:$AL$32</c:f>
              <c:numCache>
                <c:formatCode>0.00</c:formatCode>
                <c:ptCount val="24"/>
                <c:pt idx="0">
                  <c:v>112.05681644625292</c:v>
                </c:pt>
                <c:pt idx="1">
                  <c:v>104.80443380895316</c:v>
                </c:pt>
                <c:pt idx="2">
                  <c:v>101.32131500355521</c:v>
                </c:pt>
                <c:pt idx="3">
                  <c:v>92.215378994377019</c:v>
                </c:pt>
                <c:pt idx="4">
                  <c:v>92.841126744951893</c:v>
                </c:pt>
                <c:pt idx="5">
                  <c:v>89.569482894403876</c:v>
                </c:pt>
                <c:pt idx="6">
                  <c:v>88.072985428251229</c:v>
                </c:pt>
                <c:pt idx="7">
                  <c:v>85.129200292797833</c:v>
                </c:pt>
                <c:pt idx="8">
                  <c:v>79.802382475491129</c:v>
                </c:pt>
                <c:pt idx="9">
                  <c:v>83.905833522185944</c:v>
                </c:pt>
                <c:pt idx="10">
                  <c:v>86.05987201329701</c:v>
                </c:pt>
                <c:pt idx="11">
                  <c:v>88.79150371950702</c:v>
                </c:pt>
                <c:pt idx="12">
                  <c:v>88.413783689208472</c:v>
                </c:pt>
                <c:pt idx="13">
                  <c:v>94.504076239325684</c:v>
                </c:pt>
                <c:pt idx="14">
                  <c:v>105.47476273653642</c:v>
                </c:pt>
                <c:pt idx="15">
                  <c:v>114.19631286299311</c:v>
                </c:pt>
                <c:pt idx="16">
                  <c:v>102.21156983918102</c:v>
                </c:pt>
                <c:pt idx="17">
                  <c:v>96.647485730955012</c:v>
                </c:pt>
                <c:pt idx="18">
                  <c:v>109.52962608902773</c:v>
                </c:pt>
                <c:pt idx="19">
                  <c:v>109.1875386955396</c:v>
                </c:pt>
                <c:pt idx="20">
                  <c:v>111.67199658079323</c:v>
                </c:pt>
                <c:pt idx="21">
                  <c:v>111.29697453218944</c:v>
                </c:pt>
                <c:pt idx="22">
                  <c:v>110.39032032954948</c:v>
                </c:pt>
                <c:pt idx="23">
                  <c:v>108.87828715844088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13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45078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100.42999999999999</v>
      </c>
      <c r="C9" s="51">
        <f t="shared" ref="C9:C32" si="0">AK9-AE9</f>
        <v>28.367353399602308</v>
      </c>
      <c r="D9" s="52">
        <f t="shared" ref="D9:D32" si="1">AM9-Y9</f>
        <v>83.532424996152784</v>
      </c>
      <c r="E9" s="59">
        <f t="shared" ref="E9:E32" si="2">(AG9+AI9)-Q9</f>
        <v>-11.469778395755107</v>
      </c>
      <c r="F9" s="76">
        <v>181.64</v>
      </c>
      <c r="G9" s="52">
        <f t="shared" ref="G9:G32" si="3">AJ9-AD9</f>
        <v>62.550716703763229</v>
      </c>
      <c r="H9" s="52">
        <f t="shared" ref="H9:H32" si="4">AL9-X9</f>
        <v>112.05681644625292</v>
      </c>
      <c r="I9" s="53">
        <f t="shared" ref="I9:I32" si="5">(AH9+AF9)-P9</f>
        <v>7.0324668499838525</v>
      </c>
      <c r="J9" s="58">
        <v>0</v>
      </c>
      <c r="K9" s="84">
        <v>20.21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20.21</v>
      </c>
      <c r="R9" s="91">
        <v>0</v>
      </c>
      <c r="S9" s="84">
        <v>0</v>
      </c>
      <c r="T9" s="84">
        <v>0</v>
      </c>
      <c r="U9" s="84">
        <v>70.77</v>
      </c>
      <c r="V9" s="68">
        <v>0</v>
      </c>
      <c r="W9" s="90">
        <v>0</v>
      </c>
      <c r="X9" s="94">
        <f>R9+T9+V9</f>
        <v>0</v>
      </c>
      <c r="Y9" s="95">
        <f>S9+U9+W9</f>
        <v>70.77</v>
      </c>
      <c r="Z9" s="91">
        <v>0</v>
      </c>
      <c r="AA9" s="84">
        <v>0</v>
      </c>
      <c r="AB9" s="84">
        <v>0</v>
      </c>
      <c r="AC9" s="84">
        <v>105.65</v>
      </c>
      <c r="AD9" s="96">
        <f>Z9+AB9</f>
        <v>0</v>
      </c>
      <c r="AE9" s="52">
        <f>AA9+AC9</f>
        <v>105.65</v>
      </c>
      <c r="AF9" s="116">
        <v>0.13518709677419349</v>
      </c>
      <c r="AG9" s="117">
        <v>0.43407836021505375</v>
      </c>
      <c r="AH9" s="54">
        <f t="shared" ref="AH9:AH32" si="6">(F9+P9+X9+AD9)-(AJ9+AL9+AF9)</f>
        <v>6.8972797532096592</v>
      </c>
      <c r="AI9" s="63">
        <f t="shared" ref="AI9:AI32" si="7">(B9+Q9+Y9+AE9)-(AM9+AK9+AG9)</f>
        <v>8.3061432440298404</v>
      </c>
      <c r="AJ9" s="64">
        <v>62.550716703763229</v>
      </c>
      <c r="AK9" s="61">
        <v>134.01735339960231</v>
      </c>
      <c r="AL9" s="66">
        <v>112.05681644625292</v>
      </c>
      <c r="AM9" s="61">
        <v>154.30242499615278</v>
      </c>
      <c r="AS9" s="121"/>
      <c r="BA9" s="42"/>
      <c r="BB9" s="42"/>
    </row>
    <row r="10" spans="1:54" ht="15.75" x14ac:dyDescent="0.25">
      <c r="A10" s="25">
        <v>2</v>
      </c>
      <c r="B10" s="69">
        <v>72.680000000000007</v>
      </c>
      <c r="C10" s="51">
        <f t="shared" si="0"/>
        <v>15.158031323183806</v>
      </c>
      <c r="D10" s="52">
        <f t="shared" si="1"/>
        <v>69.770320473563274</v>
      </c>
      <c r="E10" s="59">
        <f t="shared" si="2"/>
        <v>-12.248351796747023</v>
      </c>
      <c r="F10" s="68">
        <v>172.16</v>
      </c>
      <c r="G10" s="52">
        <f t="shared" si="3"/>
        <v>60.68333400311117</v>
      </c>
      <c r="H10" s="52">
        <f t="shared" si="4"/>
        <v>104.80443380895316</v>
      </c>
      <c r="I10" s="53">
        <f t="shared" si="5"/>
        <v>6.6722321879356672</v>
      </c>
      <c r="J10" s="58">
        <v>0</v>
      </c>
      <c r="K10" s="81">
        <v>20.18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20.18</v>
      </c>
      <c r="R10" s="91">
        <v>0</v>
      </c>
      <c r="S10" s="84">
        <v>0</v>
      </c>
      <c r="T10" s="84">
        <v>0</v>
      </c>
      <c r="U10" s="84">
        <v>70.98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70.98</v>
      </c>
      <c r="Z10" s="91">
        <v>0</v>
      </c>
      <c r="AA10" s="84">
        <v>0</v>
      </c>
      <c r="AB10" s="84">
        <v>0</v>
      </c>
      <c r="AC10" s="84">
        <v>104.34</v>
      </c>
      <c r="AD10" s="96">
        <f t="shared" ref="AD10:AD32" si="12">Z10+AB10</f>
        <v>0</v>
      </c>
      <c r="AE10" s="52">
        <f t="shared" ref="AE10:AE32" si="13">AA10+AC10</f>
        <v>104.34</v>
      </c>
      <c r="AF10" s="118">
        <v>0.13518709677419349</v>
      </c>
      <c r="AG10" s="117">
        <v>0.43407836021505375</v>
      </c>
      <c r="AH10" s="54">
        <f t="shared" si="6"/>
        <v>6.5370450911614739</v>
      </c>
      <c r="AI10" s="63">
        <f t="shared" si="7"/>
        <v>7.4975698430379225</v>
      </c>
      <c r="AJ10" s="64">
        <v>60.68333400311117</v>
      </c>
      <c r="AK10" s="61">
        <v>119.49803132318381</v>
      </c>
      <c r="AL10" s="66">
        <v>104.80443380895316</v>
      </c>
      <c r="AM10" s="61">
        <v>140.75032047356328</v>
      </c>
      <c r="AS10" s="121"/>
      <c r="BA10" s="42"/>
      <c r="BB10" s="42"/>
    </row>
    <row r="11" spans="1:54" ht="15" customHeight="1" x14ac:dyDescent="0.25">
      <c r="A11" s="25">
        <v>3</v>
      </c>
      <c r="B11" s="69">
        <v>42.25</v>
      </c>
      <c r="C11" s="51">
        <f t="shared" si="0"/>
        <v>-11.738593027014716</v>
      </c>
      <c r="D11" s="52">
        <f t="shared" si="1"/>
        <v>67.256378384491356</v>
      </c>
      <c r="E11" s="59">
        <f t="shared" si="2"/>
        <v>-13.267785357476654</v>
      </c>
      <c r="F11" s="68">
        <v>165.09</v>
      </c>
      <c r="G11" s="52">
        <f t="shared" si="3"/>
        <v>57.365108428158393</v>
      </c>
      <c r="H11" s="52">
        <f t="shared" si="4"/>
        <v>101.32131500355521</v>
      </c>
      <c r="I11" s="53">
        <f t="shared" si="5"/>
        <v>6.4035765682864154</v>
      </c>
      <c r="J11" s="58">
        <v>0</v>
      </c>
      <c r="K11" s="81">
        <v>20.03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20.03</v>
      </c>
      <c r="R11" s="91">
        <v>0</v>
      </c>
      <c r="S11" s="84">
        <v>0</v>
      </c>
      <c r="T11" s="84">
        <v>0</v>
      </c>
      <c r="U11" s="84">
        <v>58.89</v>
      </c>
      <c r="V11" s="84">
        <v>0</v>
      </c>
      <c r="W11" s="84">
        <v>0</v>
      </c>
      <c r="X11" s="94">
        <f t="shared" si="10"/>
        <v>0</v>
      </c>
      <c r="Y11" s="95">
        <f t="shared" si="11"/>
        <v>58.89</v>
      </c>
      <c r="Z11" s="91">
        <v>0</v>
      </c>
      <c r="AA11" s="84">
        <v>0</v>
      </c>
      <c r="AB11" s="84">
        <v>0</v>
      </c>
      <c r="AC11" s="84">
        <v>105.24</v>
      </c>
      <c r="AD11" s="96">
        <f t="shared" si="12"/>
        <v>0</v>
      </c>
      <c r="AE11" s="52">
        <f t="shared" si="13"/>
        <v>105.24</v>
      </c>
      <c r="AF11" s="118">
        <v>0.13518709677419349</v>
      </c>
      <c r="AG11" s="117">
        <v>0.43407836021505375</v>
      </c>
      <c r="AH11" s="54">
        <f t="shared" si="6"/>
        <v>6.2683894715122221</v>
      </c>
      <c r="AI11" s="63">
        <f t="shared" si="7"/>
        <v>6.3281362823082929</v>
      </c>
      <c r="AJ11" s="64">
        <v>57.365108428158393</v>
      </c>
      <c r="AK11" s="61">
        <v>93.501406972985279</v>
      </c>
      <c r="AL11" s="66">
        <v>101.32131500355521</v>
      </c>
      <c r="AM11" s="61">
        <v>126.14637838449136</v>
      </c>
      <c r="AS11" s="121"/>
      <c r="BA11" s="42"/>
      <c r="BB11" s="42"/>
    </row>
    <row r="12" spans="1:54" ht="15" customHeight="1" x14ac:dyDescent="0.25">
      <c r="A12" s="25">
        <v>4</v>
      </c>
      <c r="B12" s="69">
        <v>43.94</v>
      </c>
      <c r="C12" s="51">
        <f t="shared" si="0"/>
        <v>1.7297784616719269</v>
      </c>
      <c r="D12" s="52">
        <f t="shared" si="1"/>
        <v>55.961318956136523</v>
      </c>
      <c r="E12" s="59">
        <f t="shared" si="2"/>
        <v>-13.751097417808456</v>
      </c>
      <c r="F12" s="68">
        <v>158.27000000000001</v>
      </c>
      <c r="G12" s="52">
        <f t="shared" si="3"/>
        <v>59.910199840728801</v>
      </c>
      <c r="H12" s="52">
        <f t="shared" si="4"/>
        <v>92.215378994377019</v>
      </c>
      <c r="I12" s="53">
        <f t="shared" si="5"/>
        <v>6.1444211648942018</v>
      </c>
      <c r="J12" s="58">
        <v>0</v>
      </c>
      <c r="K12" s="81">
        <v>20.16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20.16</v>
      </c>
      <c r="R12" s="91">
        <v>0</v>
      </c>
      <c r="S12" s="84">
        <v>0</v>
      </c>
      <c r="T12" s="84">
        <v>0</v>
      </c>
      <c r="U12" s="84">
        <v>57.25</v>
      </c>
      <c r="V12" s="84">
        <v>0</v>
      </c>
      <c r="W12" s="84">
        <v>0</v>
      </c>
      <c r="X12" s="94">
        <f t="shared" si="10"/>
        <v>0</v>
      </c>
      <c r="Y12" s="95">
        <f t="shared" si="11"/>
        <v>57.25</v>
      </c>
      <c r="Z12" s="91">
        <v>0</v>
      </c>
      <c r="AA12" s="84">
        <v>0</v>
      </c>
      <c r="AB12" s="84">
        <v>0</v>
      </c>
      <c r="AC12" s="84">
        <v>92.44</v>
      </c>
      <c r="AD12" s="96">
        <f t="shared" si="12"/>
        <v>0</v>
      </c>
      <c r="AE12" s="52">
        <f t="shared" si="13"/>
        <v>92.44</v>
      </c>
      <c r="AF12" s="118">
        <v>0.13518709677419349</v>
      </c>
      <c r="AG12" s="117">
        <v>0.43407836021505375</v>
      </c>
      <c r="AH12" s="54">
        <f t="shared" si="6"/>
        <v>6.0092340681200085</v>
      </c>
      <c r="AI12" s="63">
        <f t="shared" si="7"/>
        <v>5.9748242219764904</v>
      </c>
      <c r="AJ12" s="64">
        <v>59.910199840728801</v>
      </c>
      <c r="AK12" s="61">
        <v>94.169778461671925</v>
      </c>
      <c r="AL12" s="66">
        <v>92.215378994377019</v>
      </c>
      <c r="AM12" s="61">
        <v>113.21131895613652</v>
      </c>
      <c r="AS12" s="121"/>
      <c r="BA12" s="42"/>
      <c r="BB12" s="42"/>
    </row>
    <row r="13" spans="1:54" ht="15.75" x14ac:dyDescent="0.25">
      <c r="A13" s="25">
        <v>5</v>
      </c>
      <c r="B13" s="69">
        <v>46.22</v>
      </c>
      <c r="C13" s="51">
        <f t="shared" si="0"/>
        <v>3.3502787710297923</v>
      </c>
      <c r="D13" s="52">
        <f t="shared" si="1"/>
        <v>56.568746065625078</v>
      </c>
      <c r="E13" s="59">
        <f t="shared" si="2"/>
        <v>-13.699024836654889</v>
      </c>
      <c r="F13" s="68">
        <v>160.25</v>
      </c>
      <c r="G13" s="52">
        <f t="shared" si="3"/>
        <v>61.189213464992605</v>
      </c>
      <c r="H13" s="52">
        <f t="shared" si="4"/>
        <v>92.841126744951893</v>
      </c>
      <c r="I13" s="53">
        <f t="shared" si="5"/>
        <v>6.2196597900555206</v>
      </c>
      <c r="J13" s="58">
        <v>0</v>
      </c>
      <c r="K13" s="81">
        <v>20.16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20.16</v>
      </c>
      <c r="R13" s="91">
        <v>0</v>
      </c>
      <c r="S13" s="84">
        <v>0</v>
      </c>
      <c r="T13" s="84">
        <v>0</v>
      </c>
      <c r="U13" s="84">
        <v>57.44</v>
      </c>
      <c r="V13" s="84">
        <v>0</v>
      </c>
      <c r="W13" s="84">
        <v>0</v>
      </c>
      <c r="X13" s="94">
        <f t="shared" si="10"/>
        <v>0</v>
      </c>
      <c r="Y13" s="95">
        <f t="shared" si="11"/>
        <v>57.44</v>
      </c>
      <c r="Z13" s="91">
        <v>0</v>
      </c>
      <c r="AA13" s="84">
        <v>0</v>
      </c>
      <c r="AB13" s="84">
        <v>0</v>
      </c>
      <c r="AC13" s="84">
        <v>91.83</v>
      </c>
      <c r="AD13" s="96">
        <f t="shared" si="12"/>
        <v>0</v>
      </c>
      <c r="AE13" s="52">
        <f t="shared" si="13"/>
        <v>91.83</v>
      </c>
      <c r="AF13" s="118">
        <v>0.13518709677419349</v>
      </c>
      <c r="AG13" s="117">
        <v>0.43407836021505375</v>
      </c>
      <c r="AH13" s="54">
        <f t="shared" si="6"/>
        <v>6.0844726932813273</v>
      </c>
      <c r="AI13" s="63">
        <f t="shared" si="7"/>
        <v>6.0268968031300574</v>
      </c>
      <c r="AJ13" s="64">
        <v>61.189213464992605</v>
      </c>
      <c r="AK13" s="61">
        <v>95.180278771029791</v>
      </c>
      <c r="AL13" s="66">
        <v>92.841126744951893</v>
      </c>
      <c r="AM13" s="61">
        <v>114.00874606562508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33.22</v>
      </c>
      <c r="C14" s="51">
        <f t="shared" si="0"/>
        <v>-5.73642968544101</v>
      </c>
      <c r="D14" s="52">
        <f t="shared" si="1"/>
        <v>52.989724536309751</v>
      </c>
      <c r="E14" s="59">
        <f t="shared" si="2"/>
        <v>-14.03329485086876</v>
      </c>
      <c r="F14" s="68">
        <v>151.94999999999999</v>
      </c>
      <c r="G14" s="52">
        <f t="shared" si="3"/>
        <v>56.757492085282344</v>
      </c>
      <c r="H14" s="52">
        <f t="shared" si="4"/>
        <v>89.249482894403883</v>
      </c>
      <c r="I14" s="53">
        <f t="shared" si="5"/>
        <v>5.9430250203137449</v>
      </c>
      <c r="J14" s="58">
        <v>0</v>
      </c>
      <c r="K14" s="81">
        <v>20.16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20.16</v>
      </c>
      <c r="R14" s="91">
        <v>0.32</v>
      </c>
      <c r="S14" s="84">
        <v>0</v>
      </c>
      <c r="T14" s="84">
        <v>0</v>
      </c>
      <c r="U14" s="84">
        <v>58.28</v>
      </c>
      <c r="V14" s="84">
        <v>0</v>
      </c>
      <c r="W14" s="84">
        <v>0</v>
      </c>
      <c r="X14" s="94">
        <f t="shared" si="10"/>
        <v>0.32</v>
      </c>
      <c r="Y14" s="95">
        <f t="shared" si="11"/>
        <v>58.28</v>
      </c>
      <c r="Z14" s="91">
        <v>0.7</v>
      </c>
      <c r="AA14" s="84">
        <v>0</v>
      </c>
      <c r="AB14" s="84">
        <v>0</v>
      </c>
      <c r="AC14" s="84">
        <v>92.05</v>
      </c>
      <c r="AD14" s="96">
        <f t="shared" si="12"/>
        <v>0.7</v>
      </c>
      <c r="AE14" s="52">
        <f t="shared" si="13"/>
        <v>92.05</v>
      </c>
      <c r="AF14" s="118">
        <v>0.13518709677419349</v>
      </c>
      <c r="AG14" s="117">
        <v>0.43407836021505375</v>
      </c>
      <c r="AH14" s="54">
        <f t="shared" si="6"/>
        <v>5.8078379235395516</v>
      </c>
      <c r="AI14" s="63">
        <f t="shared" si="7"/>
        <v>5.6926267889161863</v>
      </c>
      <c r="AJ14" s="64">
        <v>57.457492085282347</v>
      </c>
      <c r="AK14" s="61">
        <v>86.313570314558987</v>
      </c>
      <c r="AL14" s="66">
        <v>89.569482894403876</v>
      </c>
      <c r="AM14" s="61">
        <v>111.26972453630975</v>
      </c>
      <c r="AS14" s="121"/>
      <c r="BA14" s="42"/>
      <c r="BB14" s="42"/>
    </row>
    <row r="15" spans="1:54" ht="15.75" x14ac:dyDescent="0.25">
      <c r="A15" s="25">
        <v>7</v>
      </c>
      <c r="B15" s="69">
        <v>61.75</v>
      </c>
      <c r="C15" s="51">
        <f t="shared" si="0"/>
        <v>2.4499016129824867</v>
      </c>
      <c r="D15" s="52">
        <f t="shared" si="1"/>
        <v>52.881397210709437</v>
      </c>
      <c r="E15" s="59">
        <f t="shared" si="2"/>
        <v>6.4187011763080619</v>
      </c>
      <c r="F15" s="68">
        <v>135.47</v>
      </c>
      <c r="G15" s="52">
        <f t="shared" si="3"/>
        <v>42.294539643433453</v>
      </c>
      <c r="H15" s="52">
        <f t="shared" si="4"/>
        <v>87.692985428251234</v>
      </c>
      <c r="I15" s="53">
        <f t="shared" si="5"/>
        <v>5.4824749283153311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0</v>
      </c>
      <c r="R15" s="91">
        <v>0.38</v>
      </c>
      <c r="S15" s="84">
        <v>0</v>
      </c>
      <c r="T15" s="84">
        <v>0</v>
      </c>
      <c r="U15" s="84">
        <v>60.34</v>
      </c>
      <c r="V15" s="84">
        <v>0</v>
      </c>
      <c r="W15" s="84">
        <v>0</v>
      </c>
      <c r="X15" s="94">
        <f t="shared" si="10"/>
        <v>0.38</v>
      </c>
      <c r="Y15" s="95">
        <f t="shared" si="11"/>
        <v>60.34</v>
      </c>
      <c r="Z15" s="91">
        <v>5</v>
      </c>
      <c r="AA15" s="84">
        <v>0</v>
      </c>
      <c r="AB15" s="84">
        <v>0</v>
      </c>
      <c r="AC15" s="84">
        <v>92.05</v>
      </c>
      <c r="AD15" s="96">
        <f t="shared" si="12"/>
        <v>5</v>
      </c>
      <c r="AE15" s="52">
        <f t="shared" si="13"/>
        <v>92.05</v>
      </c>
      <c r="AF15" s="118">
        <v>0.13518709677419349</v>
      </c>
      <c r="AG15" s="117">
        <v>0.43407836021505375</v>
      </c>
      <c r="AH15" s="54">
        <f t="shared" si="6"/>
        <v>5.3472878315411378</v>
      </c>
      <c r="AI15" s="63">
        <f t="shared" si="7"/>
        <v>5.9846228160930082</v>
      </c>
      <c r="AJ15" s="64">
        <v>47.294539643433453</v>
      </c>
      <c r="AK15" s="61">
        <v>94.499901612982484</v>
      </c>
      <c r="AL15" s="66">
        <v>88.072985428251229</v>
      </c>
      <c r="AM15" s="61">
        <v>113.22139721070944</v>
      </c>
      <c r="AS15" s="121"/>
      <c r="BA15" s="42"/>
      <c r="BB15" s="42"/>
    </row>
    <row r="16" spans="1:54" ht="15.75" x14ac:dyDescent="0.25">
      <c r="A16" s="25">
        <v>8</v>
      </c>
      <c r="B16" s="69">
        <v>105.11</v>
      </c>
      <c r="C16" s="51">
        <f t="shared" si="0"/>
        <v>20.193672001644558</v>
      </c>
      <c r="D16" s="52">
        <f t="shared" si="1"/>
        <v>77.3825214566791</v>
      </c>
      <c r="E16" s="59">
        <f t="shared" si="2"/>
        <v>7.5338065416763556</v>
      </c>
      <c r="F16" s="68">
        <v>139.15</v>
      </c>
      <c r="G16" s="52">
        <f t="shared" si="3"/>
        <v>51.540295032074823</v>
      </c>
      <c r="H16" s="52">
        <f t="shared" si="4"/>
        <v>81.649200292797829</v>
      </c>
      <c r="I16" s="53">
        <f t="shared" si="5"/>
        <v>5.960504675127372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3.48</v>
      </c>
      <c r="S16" s="84">
        <v>0</v>
      </c>
      <c r="T16" s="84">
        <v>0</v>
      </c>
      <c r="U16" s="84">
        <v>59.92</v>
      </c>
      <c r="V16" s="84">
        <v>0</v>
      </c>
      <c r="W16" s="84">
        <v>0</v>
      </c>
      <c r="X16" s="94">
        <f t="shared" si="10"/>
        <v>3.48</v>
      </c>
      <c r="Y16" s="95">
        <f t="shared" si="11"/>
        <v>59.92</v>
      </c>
      <c r="Z16" s="91">
        <v>10.8</v>
      </c>
      <c r="AA16" s="84">
        <v>0</v>
      </c>
      <c r="AB16" s="84">
        <v>0</v>
      </c>
      <c r="AC16" s="84">
        <v>88.94</v>
      </c>
      <c r="AD16" s="96">
        <f t="shared" si="12"/>
        <v>10.8</v>
      </c>
      <c r="AE16" s="52">
        <f t="shared" si="13"/>
        <v>88.94</v>
      </c>
      <c r="AF16" s="118">
        <v>0.13518709677419349</v>
      </c>
      <c r="AG16" s="117">
        <v>0.43407836021505375</v>
      </c>
      <c r="AH16" s="54">
        <f t="shared" si="6"/>
        <v>5.8253175783531788</v>
      </c>
      <c r="AI16" s="63">
        <f t="shared" si="7"/>
        <v>7.0997281814613018</v>
      </c>
      <c r="AJ16" s="64">
        <v>62.34029503207482</v>
      </c>
      <c r="AK16" s="61">
        <v>109.13367200164456</v>
      </c>
      <c r="AL16" s="66">
        <v>85.129200292797833</v>
      </c>
      <c r="AM16" s="61">
        <v>137.3025214566791</v>
      </c>
      <c r="AS16" s="121"/>
      <c r="BA16" s="42"/>
      <c r="BB16" s="42"/>
    </row>
    <row r="17" spans="1:54" ht="15.75" x14ac:dyDescent="0.25">
      <c r="A17" s="25">
        <v>9</v>
      </c>
      <c r="B17" s="69">
        <v>129.11000000000001</v>
      </c>
      <c r="C17" s="51">
        <f t="shared" si="0"/>
        <v>41.002837498495737</v>
      </c>
      <c r="D17" s="52">
        <f t="shared" si="1"/>
        <v>79.645799444818877</v>
      </c>
      <c r="E17" s="59">
        <f t="shared" si="2"/>
        <v>8.4613630566854141</v>
      </c>
      <c r="F17" s="68">
        <v>124.22</v>
      </c>
      <c r="G17" s="52">
        <f t="shared" si="3"/>
        <v>50.820889531557341</v>
      </c>
      <c r="H17" s="52">
        <f t="shared" si="4"/>
        <v>67.602382475491126</v>
      </c>
      <c r="I17" s="53">
        <f t="shared" si="5"/>
        <v>5.7967279929515074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12.2</v>
      </c>
      <c r="S17" s="84">
        <v>0</v>
      </c>
      <c r="T17" s="84">
        <v>0</v>
      </c>
      <c r="U17" s="84">
        <v>69.010000000000005</v>
      </c>
      <c r="V17" s="84">
        <v>0</v>
      </c>
      <c r="W17" s="84">
        <v>0</v>
      </c>
      <c r="X17" s="94">
        <f t="shared" si="10"/>
        <v>12.2</v>
      </c>
      <c r="Y17" s="95">
        <f t="shared" si="11"/>
        <v>69.010000000000005</v>
      </c>
      <c r="Z17" s="91">
        <v>12.7</v>
      </c>
      <c r="AA17" s="84">
        <v>0</v>
      </c>
      <c r="AB17" s="84">
        <v>0</v>
      </c>
      <c r="AC17" s="84">
        <v>88.98</v>
      </c>
      <c r="AD17" s="96">
        <f t="shared" si="12"/>
        <v>12.7</v>
      </c>
      <c r="AE17" s="52">
        <f t="shared" si="13"/>
        <v>88.98</v>
      </c>
      <c r="AF17" s="118">
        <v>0.13518709677419349</v>
      </c>
      <c r="AG17" s="117">
        <v>0.43407836021505375</v>
      </c>
      <c r="AH17" s="54">
        <f t="shared" si="6"/>
        <v>5.6615408961773142</v>
      </c>
      <c r="AI17" s="63">
        <f t="shared" si="7"/>
        <v>8.0272846964703604</v>
      </c>
      <c r="AJ17" s="64">
        <v>63.520889531557344</v>
      </c>
      <c r="AK17" s="61">
        <v>129.98283749849574</v>
      </c>
      <c r="AL17" s="66">
        <v>79.802382475491129</v>
      </c>
      <c r="AM17" s="61">
        <v>148.65579944481888</v>
      </c>
      <c r="AS17" s="121"/>
      <c r="BA17" s="42"/>
      <c r="BB17" s="42"/>
    </row>
    <row r="18" spans="1:54" ht="15.75" x14ac:dyDescent="0.25">
      <c r="A18" s="25">
        <v>10</v>
      </c>
      <c r="B18" s="69">
        <v>135.78</v>
      </c>
      <c r="C18" s="51">
        <f t="shared" si="0"/>
        <v>50.514449612263888</v>
      </c>
      <c r="D18" s="52">
        <f t="shared" si="1"/>
        <v>76.522249012375553</v>
      </c>
      <c r="E18" s="59">
        <f t="shared" si="2"/>
        <v>8.7433013753605024</v>
      </c>
      <c r="F18" s="68">
        <v>103.22</v>
      </c>
      <c r="G18" s="52">
        <f t="shared" si="3"/>
        <v>47.168857615147232</v>
      </c>
      <c r="H18" s="52">
        <f t="shared" si="4"/>
        <v>50.295833522185944</v>
      </c>
      <c r="I18" s="53">
        <f t="shared" si="5"/>
        <v>5.7553088626667988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33.61</v>
      </c>
      <c r="S18" s="84">
        <v>0</v>
      </c>
      <c r="T18" s="84">
        <v>0</v>
      </c>
      <c r="U18" s="84">
        <v>74.489999999999995</v>
      </c>
      <c r="V18" s="84">
        <v>0</v>
      </c>
      <c r="W18" s="84">
        <v>0</v>
      </c>
      <c r="X18" s="94">
        <f t="shared" si="10"/>
        <v>33.61</v>
      </c>
      <c r="Y18" s="95">
        <f t="shared" si="11"/>
        <v>74.489999999999995</v>
      </c>
      <c r="Z18" s="91">
        <v>11.2</v>
      </c>
      <c r="AA18" s="84">
        <v>0</v>
      </c>
      <c r="AB18" s="84">
        <v>0</v>
      </c>
      <c r="AC18" s="84">
        <v>86.9</v>
      </c>
      <c r="AD18" s="96">
        <f t="shared" si="12"/>
        <v>11.2</v>
      </c>
      <c r="AE18" s="52">
        <f t="shared" si="13"/>
        <v>86.9</v>
      </c>
      <c r="AF18" s="118">
        <v>0.13518709677419349</v>
      </c>
      <c r="AG18" s="117">
        <v>0.43407836021505375</v>
      </c>
      <c r="AH18" s="54">
        <f t="shared" si="6"/>
        <v>5.6201217658926055</v>
      </c>
      <c r="AI18" s="63">
        <f t="shared" si="7"/>
        <v>8.3092230151454487</v>
      </c>
      <c r="AJ18" s="64">
        <v>58.368857615147228</v>
      </c>
      <c r="AK18" s="61">
        <v>137.41444961226389</v>
      </c>
      <c r="AL18" s="66">
        <v>83.905833522185944</v>
      </c>
      <c r="AM18" s="61">
        <v>151.01224901237555</v>
      </c>
      <c r="AS18" s="121"/>
      <c r="BA18" s="42"/>
      <c r="BB18" s="42"/>
    </row>
    <row r="19" spans="1:54" ht="15.75" x14ac:dyDescent="0.25">
      <c r="A19" s="25">
        <v>11</v>
      </c>
      <c r="B19" s="69">
        <v>143.57999999999998</v>
      </c>
      <c r="C19" s="51">
        <f t="shared" si="0"/>
        <v>58.269861473198333</v>
      </c>
      <c r="D19" s="52">
        <f t="shared" si="1"/>
        <v>76.300576317932325</v>
      </c>
      <c r="E19" s="59">
        <f t="shared" si="2"/>
        <v>9.0095622088693545</v>
      </c>
      <c r="F19" s="68">
        <v>106</v>
      </c>
      <c r="G19" s="52">
        <f t="shared" si="3"/>
        <v>48.583120827410454</v>
      </c>
      <c r="H19" s="52">
        <f t="shared" si="4"/>
        <v>51.579872013297013</v>
      </c>
      <c r="I19" s="53">
        <f t="shared" si="5"/>
        <v>5.8370071592925159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34.479999999999997</v>
      </c>
      <c r="S19" s="84">
        <v>0</v>
      </c>
      <c r="T19" s="84">
        <v>0</v>
      </c>
      <c r="U19" s="84">
        <v>74.34</v>
      </c>
      <c r="V19" s="84">
        <v>0</v>
      </c>
      <c r="W19" s="84">
        <v>0</v>
      </c>
      <c r="X19" s="94">
        <f t="shared" si="10"/>
        <v>34.479999999999997</v>
      </c>
      <c r="Y19" s="95">
        <f t="shared" si="11"/>
        <v>74.34</v>
      </c>
      <c r="Z19" s="91">
        <v>9.6999999999999993</v>
      </c>
      <c r="AA19" s="84">
        <v>0</v>
      </c>
      <c r="AB19" s="84">
        <v>0</v>
      </c>
      <c r="AC19" s="84">
        <v>88.76</v>
      </c>
      <c r="AD19" s="96">
        <f t="shared" si="12"/>
        <v>9.6999999999999993</v>
      </c>
      <c r="AE19" s="52">
        <f t="shared" si="13"/>
        <v>88.76</v>
      </c>
      <c r="AF19" s="118">
        <v>0.13518709677419349</v>
      </c>
      <c r="AG19" s="117">
        <v>0.43407836021505375</v>
      </c>
      <c r="AH19" s="54">
        <f t="shared" si="6"/>
        <v>5.7018200625183226</v>
      </c>
      <c r="AI19" s="63">
        <f t="shared" si="7"/>
        <v>8.5754838486543008</v>
      </c>
      <c r="AJ19" s="64">
        <v>58.28312082741045</v>
      </c>
      <c r="AK19" s="61">
        <v>147.02986147319834</v>
      </c>
      <c r="AL19" s="66">
        <v>86.05987201329701</v>
      </c>
      <c r="AM19" s="61">
        <v>150.64057631793233</v>
      </c>
      <c r="AS19" s="121"/>
      <c r="BA19" s="42"/>
      <c r="BB19" s="42"/>
    </row>
    <row r="20" spans="1:54" ht="15.75" x14ac:dyDescent="0.25">
      <c r="A20" s="25">
        <v>12</v>
      </c>
      <c r="B20" s="69">
        <v>137.16</v>
      </c>
      <c r="C20" s="51">
        <f t="shared" si="0"/>
        <v>49.549172806026334</v>
      </c>
      <c r="D20" s="52">
        <f t="shared" si="1"/>
        <v>78.891324045538383</v>
      </c>
      <c r="E20" s="59">
        <f t="shared" si="2"/>
        <v>8.7195031484353223</v>
      </c>
      <c r="F20" s="68">
        <v>106.43</v>
      </c>
      <c r="G20" s="52">
        <f t="shared" si="3"/>
        <v>46.574432067352234</v>
      </c>
      <c r="H20" s="52">
        <f t="shared" si="4"/>
        <v>53.871503719507018</v>
      </c>
      <c r="I20" s="53">
        <f t="shared" si="5"/>
        <v>5.9840642131407593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34.92</v>
      </c>
      <c r="S20" s="84">
        <v>0</v>
      </c>
      <c r="T20" s="84">
        <v>0</v>
      </c>
      <c r="U20" s="84">
        <v>71.8</v>
      </c>
      <c r="V20" s="84">
        <v>0</v>
      </c>
      <c r="W20" s="84">
        <v>0</v>
      </c>
      <c r="X20" s="94">
        <f t="shared" si="10"/>
        <v>34.92</v>
      </c>
      <c r="Y20" s="95">
        <f t="shared" si="11"/>
        <v>71.8</v>
      </c>
      <c r="Z20" s="91">
        <v>12.7</v>
      </c>
      <c r="AA20" s="84">
        <v>0</v>
      </c>
      <c r="AB20" s="84">
        <v>0</v>
      </c>
      <c r="AC20" s="84">
        <v>87.36</v>
      </c>
      <c r="AD20" s="96">
        <f t="shared" si="12"/>
        <v>12.7</v>
      </c>
      <c r="AE20" s="52">
        <f t="shared" si="13"/>
        <v>87.36</v>
      </c>
      <c r="AF20" s="118">
        <v>0.13518709677419349</v>
      </c>
      <c r="AG20" s="117">
        <v>0.43407836021505375</v>
      </c>
      <c r="AH20" s="54">
        <f t="shared" si="6"/>
        <v>5.848877116366566</v>
      </c>
      <c r="AI20" s="63">
        <f t="shared" si="7"/>
        <v>8.2854247882202685</v>
      </c>
      <c r="AJ20" s="64">
        <v>59.27443206735223</v>
      </c>
      <c r="AK20" s="61">
        <v>136.90917280602633</v>
      </c>
      <c r="AL20" s="66">
        <v>88.79150371950702</v>
      </c>
      <c r="AM20" s="61">
        <v>150.69132404553838</v>
      </c>
      <c r="AS20" s="121"/>
      <c r="BA20" s="42"/>
      <c r="BB20" s="42"/>
    </row>
    <row r="21" spans="1:54" ht="15.75" x14ac:dyDescent="0.25">
      <c r="A21" s="25">
        <v>13</v>
      </c>
      <c r="B21" s="69">
        <v>134.57999999999998</v>
      </c>
      <c r="C21" s="51">
        <f t="shared" si="0"/>
        <v>44.23953275055554</v>
      </c>
      <c r="D21" s="52">
        <f t="shared" si="1"/>
        <v>81.657921327244139</v>
      </c>
      <c r="E21" s="59">
        <f t="shared" si="2"/>
        <v>8.6825459222003616</v>
      </c>
      <c r="F21" s="68">
        <v>112.18</v>
      </c>
      <c r="G21" s="52">
        <f t="shared" si="3"/>
        <v>48.580387880589363</v>
      </c>
      <c r="H21" s="52">
        <f t="shared" si="4"/>
        <v>57.823783689208469</v>
      </c>
      <c r="I21" s="53">
        <f t="shared" si="5"/>
        <v>5.7758284302021865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30.59</v>
      </c>
      <c r="S21" s="84">
        <v>0</v>
      </c>
      <c r="T21" s="84">
        <v>0</v>
      </c>
      <c r="U21" s="84">
        <v>71.75</v>
      </c>
      <c r="V21" s="84">
        <v>0</v>
      </c>
      <c r="W21" s="84">
        <v>0</v>
      </c>
      <c r="X21" s="94">
        <f t="shared" si="10"/>
        <v>30.59</v>
      </c>
      <c r="Y21" s="95">
        <f t="shared" si="11"/>
        <v>71.75</v>
      </c>
      <c r="Z21" s="91">
        <v>5.8</v>
      </c>
      <c r="AA21" s="84">
        <v>0</v>
      </c>
      <c r="AB21" s="84">
        <v>0</v>
      </c>
      <c r="AC21" s="84">
        <v>88.67</v>
      </c>
      <c r="AD21" s="96">
        <f t="shared" si="12"/>
        <v>5.8</v>
      </c>
      <c r="AE21" s="52">
        <f t="shared" si="13"/>
        <v>88.67</v>
      </c>
      <c r="AF21" s="118">
        <v>0.13518709677419349</v>
      </c>
      <c r="AG21" s="117">
        <v>0.43407836021505375</v>
      </c>
      <c r="AH21" s="54">
        <f t="shared" si="6"/>
        <v>5.6406413334279932</v>
      </c>
      <c r="AI21" s="63">
        <f t="shared" si="7"/>
        <v>8.2484675619853078</v>
      </c>
      <c r="AJ21" s="64">
        <v>54.38038788058936</v>
      </c>
      <c r="AK21" s="61">
        <v>132.90953275055554</v>
      </c>
      <c r="AL21" s="66">
        <v>88.413783689208472</v>
      </c>
      <c r="AM21" s="61">
        <v>153.40792132724414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148.60000000000002</v>
      </c>
      <c r="C22" s="51">
        <f t="shared" si="0"/>
        <v>56.432271462674095</v>
      </c>
      <c r="D22" s="52">
        <f t="shared" si="1"/>
        <v>83.149766913728939</v>
      </c>
      <c r="E22" s="59">
        <f t="shared" si="2"/>
        <v>9.017961623597003</v>
      </c>
      <c r="F22" s="68">
        <v>126.76</v>
      </c>
      <c r="G22" s="52">
        <f t="shared" si="3"/>
        <v>54.309044100761902</v>
      </c>
      <c r="H22" s="52">
        <f t="shared" si="4"/>
        <v>66.224076239325683</v>
      </c>
      <c r="I22" s="53">
        <f t="shared" si="5"/>
        <v>6.2268796599124459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28.28</v>
      </c>
      <c r="S22" s="84">
        <v>0</v>
      </c>
      <c r="T22" s="84">
        <v>0</v>
      </c>
      <c r="U22" s="84">
        <v>71.819999999999993</v>
      </c>
      <c r="V22" s="84">
        <v>0</v>
      </c>
      <c r="W22" s="84">
        <v>0</v>
      </c>
      <c r="X22" s="94">
        <f t="shared" si="10"/>
        <v>28.28</v>
      </c>
      <c r="Y22" s="95">
        <f t="shared" si="11"/>
        <v>71.819999999999993</v>
      </c>
      <c r="Z22" s="91">
        <v>5.4</v>
      </c>
      <c r="AA22" s="84">
        <v>0</v>
      </c>
      <c r="AB22" s="84">
        <v>0</v>
      </c>
      <c r="AC22" s="84">
        <v>86.56</v>
      </c>
      <c r="AD22" s="96">
        <f t="shared" si="12"/>
        <v>5.4</v>
      </c>
      <c r="AE22" s="52">
        <f t="shared" si="13"/>
        <v>86.56</v>
      </c>
      <c r="AF22" s="118">
        <v>0.13518709677419349</v>
      </c>
      <c r="AG22" s="117">
        <v>0.43407836021505375</v>
      </c>
      <c r="AH22" s="54">
        <f t="shared" si="6"/>
        <v>6.0916925631382526</v>
      </c>
      <c r="AI22" s="63">
        <f t="shared" si="7"/>
        <v>8.5838832633819493</v>
      </c>
      <c r="AJ22" s="64">
        <v>59.709044100761901</v>
      </c>
      <c r="AK22" s="61">
        <v>142.9922714626741</v>
      </c>
      <c r="AL22" s="66">
        <v>94.504076239325684</v>
      </c>
      <c r="AM22" s="61">
        <v>154.96976691372893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161.44</v>
      </c>
      <c r="C23" s="51">
        <f t="shared" si="0"/>
        <v>75.559134256232383</v>
      </c>
      <c r="D23" s="52">
        <f t="shared" si="1"/>
        <v>76.624360276591446</v>
      </c>
      <c r="E23" s="59">
        <f t="shared" si="2"/>
        <v>9.2565054671761828</v>
      </c>
      <c r="F23" s="68">
        <v>145.19</v>
      </c>
      <c r="G23" s="52">
        <f t="shared" si="3"/>
        <v>62.633873787240347</v>
      </c>
      <c r="H23" s="52">
        <f t="shared" si="4"/>
        <v>75.274762736536417</v>
      </c>
      <c r="I23" s="53">
        <f t="shared" si="5"/>
        <v>7.2813634762232526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30.2</v>
      </c>
      <c r="S23" s="84">
        <v>0</v>
      </c>
      <c r="T23" s="84">
        <v>0</v>
      </c>
      <c r="U23" s="84">
        <v>72.11</v>
      </c>
      <c r="V23" s="84">
        <v>0</v>
      </c>
      <c r="W23" s="84">
        <v>0</v>
      </c>
      <c r="X23" s="94">
        <f t="shared" si="10"/>
        <v>30.2</v>
      </c>
      <c r="Y23" s="95">
        <f t="shared" si="11"/>
        <v>72.11</v>
      </c>
      <c r="Z23" s="91">
        <v>12.8</v>
      </c>
      <c r="AA23" s="84">
        <v>0</v>
      </c>
      <c r="AB23" s="84">
        <v>0</v>
      </c>
      <c r="AC23" s="84">
        <v>81.95</v>
      </c>
      <c r="AD23" s="96">
        <f t="shared" si="12"/>
        <v>12.8</v>
      </c>
      <c r="AE23" s="52">
        <f t="shared" si="13"/>
        <v>81.95</v>
      </c>
      <c r="AF23" s="118">
        <v>0.13518709677419349</v>
      </c>
      <c r="AG23" s="117">
        <v>0.43407836021505375</v>
      </c>
      <c r="AH23" s="54">
        <f t="shared" si="6"/>
        <v>7.1461763794490594</v>
      </c>
      <c r="AI23" s="63">
        <f t="shared" si="7"/>
        <v>8.8224271069611291</v>
      </c>
      <c r="AJ23" s="64">
        <v>75.433873787240344</v>
      </c>
      <c r="AK23" s="61">
        <v>157.50913425623239</v>
      </c>
      <c r="AL23" s="66">
        <v>105.47476273653642</v>
      </c>
      <c r="AM23" s="61">
        <v>148.73436027659145</v>
      </c>
      <c r="AS23" s="121"/>
      <c r="BA23" s="42"/>
      <c r="BB23" s="42"/>
    </row>
    <row r="24" spans="1:54" ht="15.75" x14ac:dyDescent="0.25">
      <c r="A24" s="25">
        <v>16</v>
      </c>
      <c r="B24" s="69">
        <v>147.04000000000002</v>
      </c>
      <c r="C24" s="51">
        <f t="shared" si="0"/>
        <v>68.562320710729495</v>
      </c>
      <c r="D24" s="52">
        <f t="shared" si="1"/>
        <v>88.859833639220767</v>
      </c>
      <c r="E24" s="59">
        <f t="shared" si="2"/>
        <v>-10.382154349950209</v>
      </c>
      <c r="F24" s="68">
        <v>155.71</v>
      </c>
      <c r="G24" s="52">
        <f t="shared" si="3"/>
        <v>64.149646485974117</v>
      </c>
      <c r="H24" s="52">
        <f t="shared" si="4"/>
        <v>84.05631286299311</v>
      </c>
      <c r="I24" s="53">
        <f t="shared" si="5"/>
        <v>7.5040406510327715</v>
      </c>
      <c r="J24" s="58">
        <v>0</v>
      </c>
      <c r="K24" s="81">
        <v>19.95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19.95</v>
      </c>
      <c r="R24" s="91">
        <v>30.14</v>
      </c>
      <c r="S24" s="84">
        <v>0</v>
      </c>
      <c r="T24" s="84">
        <v>0</v>
      </c>
      <c r="U24" s="84">
        <v>71.53</v>
      </c>
      <c r="V24" s="84">
        <v>0</v>
      </c>
      <c r="W24" s="84">
        <v>0</v>
      </c>
      <c r="X24" s="94">
        <f t="shared" si="10"/>
        <v>30.14</v>
      </c>
      <c r="Y24" s="95">
        <f t="shared" si="11"/>
        <v>71.53</v>
      </c>
      <c r="Z24" s="91">
        <v>8.1999999999999993</v>
      </c>
      <c r="AA24" s="84">
        <v>0</v>
      </c>
      <c r="AB24" s="84">
        <v>0</v>
      </c>
      <c r="AC24" s="84">
        <v>88.1</v>
      </c>
      <c r="AD24" s="96">
        <f t="shared" si="12"/>
        <v>8.1999999999999993</v>
      </c>
      <c r="AE24" s="52">
        <f t="shared" si="13"/>
        <v>88.1</v>
      </c>
      <c r="AF24" s="118">
        <v>0.13518709677419349</v>
      </c>
      <c r="AG24" s="117">
        <v>0.43407836021505375</v>
      </c>
      <c r="AH24" s="54">
        <f t="shared" si="6"/>
        <v>7.3688535542585782</v>
      </c>
      <c r="AI24" s="63">
        <f t="shared" si="7"/>
        <v>9.1337672898347364</v>
      </c>
      <c r="AJ24" s="64">
        <v>72.34964648597412</v>
      </c>
      <c r="AK24" s="61">
        <v>156.66232071072949</v>
      </c>
      <c r="AL24" s="66">
        <v>114.19631286299311</v>
      </c>
      <c r="AM24" s="61">
        <v>160.38983363922077</v>
      </c>
      <c r="AS24" s="121"/>
      <c r="BA24" s="42"/>
      <c r="BB24" s="42"/>
    </row>
    <row r="25" spans="1:54" ht="15.75" x14ac:dyDescent="0.25">
      <c r="A25" s="25">
        <v>17</v>
      </c>
      <c r="B25" s="69">
        <v>131.88999999999999</v>
      </c>
      <c r="C25" s="51">
        <f t="shared" si="0"/>
        <v>55.923155941284818</v>
      </c>
      <c r="D25" s="52">
        <f t="shared" si="1"/>
        <v>86.803451040862114</v>
      </c>
      <c r="E25" s="59">
        <f t="shared" si="2"/>
        <v>-10.836606982146943</v>
      </c>
      <c r="F25" s="68">
        <v>164.78</v>
      </c>
      <c r="G25" s="52">
        <f t="shared" si="3"/>
        <v>66.176821144805572</v>
      </c>
      <c r="H25" s="52">
        <f t="shared" si="4"/>
        <v>91.721569839181029</v>
      </c>
      <c r="I25" s="53">
        <f t="shared" si="5"/>
        <v>6.8816090160134182</v>
      </c>
      <c r="J25" s="58">
        <v>0</v>
      </c>
      <c r="K25" s="81">
        <v>19.98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19.98</v>
      </c>
      <c r="R25" s="91">
        <v>10.49</v>
      </c>
      <c r="S25" s="84">
        <v>0</v>
      </c>
      <c r="T25" s="84">
        <v>0</v>
      </c>
      <c r="U25" s="84">
        <v>72.12</v>
      </c>
      <c r="V25" s="84">
        <v>0</v>
      </c>
      <c r="W25" s="84">
        <v>0</v>
      </c>
      <c r="X25" s="94">
        <f t="shared" si="10"/>
        <v>10.49</v>
      </c>
      <c r="Y25" s="95">
        <f t="shared" si="11"/>
        <v>72.12</v>
      </c>
      <c r="Z25" s="91">
        <v>2.4</v>
      </c>
      <c r="AA25" s="84">
        <v>0</v>
      </c>
      <c r="AB25" s="84">
        <v>0</v>
      </c>
      <c r="AC25" s="84">
        <v>87.47</v>
      </c>
      <c r="AD25" s="96">
        <f t="shared" si="12"/>
        <v>2.4</v>
      </c>
      <c r="AE25" s="52">
        <f t="shared" si="13"/>
        <v>87.47</v>
      </c>
      <c r="AF25" s="118">
        <v>0.13518709677419349</v>
      </c>
      <c r="AG25" s="117">
        <v>0.43407836021505375</v>
      </c>
      <c r="AH25" s="54">
        <f t="shared" si="6"/>
        <v>6.746421919239225</v>
      </c>
      <c r="AI25" s="63">
        <f t="shared" si="7"/>
        <v>8.7093146576380036</v>
      </c>
      <c r="AJ25" s="64">
        <v>68.576821144805578</v>
      </c>
      <c r="AK25" s="61">
        <v>143.39315594128482</v>
      </c>
      <c r="AL25" s="66">
        <v>102.21156983918102</v>
      </c>
      <c r="AM25" s="61">
        <v>158.92345104086212</v>
      </c>
      <c r="AS25" s="121"/>
      <c r="BA25" s="42"/>
      <c r="BB25" s="42"/>
    </row>
    <row r="26" spans="1:54" ht="15.75" x14ac:dyDescent="0.25">
      <c r="A26" s="25">
        <v>18</v>
      </c>
      <c r="B26" s="69">
        <v>121.46000000000001</v>
      </c>
      <c r="C26" s="51">
        <f t="shared" si="0"/>
        <v>58.208851393942311</v>
      </c>
      <c r="D26" s="52">
        <f t="shared" si="1"/>
        <v>74.265617619224258</v>
      </c>
      <c r="E26" s="59">
        <f t="shared" si="2"/>
        <v>-11.014469013166554</v>
      </c>
      <c r="F26" s="68">
        <v>181.75</v>
      </c>
      <c r="G26" s="52">
        <f t="shared" si="3"/>
        <v>78.06586747772883</v>
      </c>
      <c r="H26" s="52">
        <f t="shared" si="4"/>
        <v>96.647485730955012</v>
      </c>
      <c r="I26" s="53">
        <f t="shared" si="5"/>
        <v>7.0366467913161772</v>
      </c>
      <c r="J26" s="58">
        <v>0</v>
      </c>
      <c r="K26" s="81">
        <v>19.899999999999999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19.899999999999999</v>
      </c>
      <c r="R26" s="91">
        <v>0</v>
      </c>
      <c r="S26" s="84">
        <v>0</v>
      </c>
      <c r="T26" s="84">
        <v>0</v>
      </c>
      <c r="U26" s="84">
        <v>72.47</v>
      </c>
      <c r="V26" s="84">
        <v>0</v>
      </c>
      <c r="W26" s="84">
        <v>0</v>
      </c>
      <c r="X26" s="94">
        <f t="shared" si="10"/>
        <v>0</v>
      </c>
      <c r="Y26" s="95">
        <f t="shared" si="11"/>
        <v>72.47</v>
      </c>
      <c r="Z26" s="91">
        <v>0</v>
      </c>
      <c r="AA26" s="84">
        <v>0</v>
      </c>
      <c r="AB26" s="84">
        <v>0</v>
      </c>
      <c r="AC26" s="84">
        <v>88.42</v>
      </c>
      <c r="AD26" s="96">
        <f t="shared" si="12"/>
        <v>0</v>
      </c>
      <c r="AE26" s="52">
        <f t="shared" si="13"/>
        <v>88.42</v>
      </c>
      <c r="AF26" s="118">
        <v>0.13518709677419349</v>
      </c>
      <c r="AG26" s="117">
        <v>0.43407836021505375</v>
      </c>
      <c r="AH26" s="54">
        <f t="shared" si="6"/>
        <v>6.9014596945419839</v>
      </c>
      <c r="AI26" s="63">
        <f t="shared" si="7"/>
        <v>8.4514526266183907</v>
      </c>
      <c r="AJ26" s="64">
        <v>78.06586747772883</v>
      </c>
      <c r="AK26" s="61">
        <v>146.62885139394231</v>
      </c>
      <c r="AL26" s="128">
        <v>96.647485730955012</v>
      </c>
      <c r="AM26" s="61">
        <v>146.73561761922426</v>
      </c>
      <c r="AS26" s="121"/>
      <c r="BA26" s="42"/>
      <c r="BB26" s="42"/>
    </row>
    <row r="27" spans="1:54" ht="15.75" x14ac:dyDescent="0.25">
      <c r="A27" s="25">
        <v>19</v>
      </c>
      <c r="B27" s="69">
        <v>147.45999999999998</v>
      </c>
      <c r="C27" s="51">
        <f t="shared" si="0"/>
        <v>72.580690726317471</v>
      </c>
      <c r="D27" s="52">
        <f t="shared" si="1"/>
        <v>85.199064997352892</v>
      </c>
      <c r="E27" s="59">
        <f t="shared" si="2"/>
        <v>-10.319755723670387</v>
      </c>
      <c r="F27" s="68">
        <v>208.72</v>
      </c>
      <c r="G27" s="52">
        <f t="shared" si="3"/>
        <v>91.128879636434107</v>
      </c>
      <c r="H27" s="52">
        <f t="shared" si="4"/>
        <v>109.52962608902773</v>
      </c>
      <c r="I27" s="53">
        <f t="shared" si="5"/>
        <v>8.0614942745381537</v>
      </c>
      <c r="J27" s="58">
        <v>0</v>
      </c>
      <c r="K27" s="81">
        <v>19.91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19.91</v>
      </c>
      <c r="R27" s="91">
        <v>0</v>
      </c>
      <c r="S27" s="84">
        <v>0</v>
      </c>
      <c r="T27" s="84">
        <v>0</v>
      </c>
      <c r="U27" s="84">
        <v>71.92</v>
      </c>
      <c r="V27" s="84">
        <v>0</v>
      </c>
      <c r="W27" s="84">
        <v>0</v>
      </c>
      <c r="X27" s="94">
        <f t="shared" si="10"/>
        <v>0</v>
      </c>
      <c r="Y27" s="95">
        <f t="shared" si="11"/>
        <v>71.92</v>
      </c>
      <c r="Z27" s="91">
        <v>0</v>
      </c>
      <c r="AA27" s="84">
        <v>0</v>
      </c>
      <c r="AB27" s="84">
        <v>0</v>
      </c>
      <c r="AC27" s="84">
        <v>88.13</v>
      </c>
      <c r="AD27" s="96">
        <f t="shared" si="12"/>
        <v>0</v>
      </c>
      <c r="AE27" s="52">
        <f t="shared" si="13"/>
        <v>88.13</v>
      </c>
      <c r="AF27" s="118">
        <v>0.13518709677419349</v>
      </c>
      <c r="AG27" s="117">
        <v>0.43407836021505375</v>
      </c>
      <c r="AH27" s="54">
        <f t="shared" si="6"/>
        <v>7.9263071777639595</v>
      </c>
      <c r="AI27" s="63">
        <f t="shared" si="7"/>
        <v>9.1561659161145599</v>
      </c>
      <c r="AJ27" s="64">
        <v>91.128879636434107</v>
      </c>
      <c r="AK27" s="61">
        <v>160.71069072631747</v>
      </c>
      <c r="AL27" s="128">
        <v>109.52962608902773</v>
      </c>
      <c r="AM27" s="61">
        <v>157.11906499735289</v>
      </c>
      <c r="AS27" s="121"/>
      <c r="BA27" s="42"/>
      <c r="BB27" s="42"/>
    </row>
    <row r="28" spans="1:54" ht="15.75" x14ac:dyDescent="0.25">
      <c r="A28" s="25">
        <v>20</v>
      </c>
      <c r="B28" s="69">
        <v>148.82999999999998</v>
      </c>
      <c r="C28" s="51">
        <f t="shared" si="0"/>
        <v>71.329063529004543</v>
      </c>
      <c r="D28" s="52">
        <f t="shared" si="1"/>
        <v>87.875213749123304</v>
      </c>
      <c r="E28" s="59">
        <f t="shared" si="2"/>
        <v>-10.374277278127838</v>
      </c>
      <c r="F28" s="68">
        <v>193.42</v>
      </c>
      <c r="G28" s="52">
        <f t="shared" si="3"/>
        <v>76.752360357914071</v>
      </c>
      <c r="H28" s="52">
        <f t="shared" si="4"/>
        <v>109.1875386955396</v>
      </c>
      <c r="I28" s="53">
        <f t="shared" si="5"/>
        <v>7.4801009465463197</v>
      </c>
      <c r="J28" s="58">
        <v>0</v>
      </c>
      <c r="K28" s="81">
        <v>19.989999999999998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19.989999999999998</v>
      </c>
      <c r="R28" s="91">
        <v>0</v>
      </c>
      <c r="S28" s="84">
        <v>0</v>
      </c>
      <c r="T28" s="84">
        <v>0</v>
      </c>
      <c r="U28" s="84">
        <v>71.38</v>
      </c>
      <c r="V28" s="84">
        <v>0</v>
      </c>
      <c r="W28" s="84">
        <v>0</v>
      </c>
      <c r="X28" s="94">
        <f t="shared" si="10"/>
        <v>0</v>
      </c>
      <c r="Y28" s="95">
        <f t="shared" si="11"/>
        <v>71.38</v>
      </c>
      <c r="Z28" s="91">
        <v>0</v>
      </c>
      <c r="AA28" s="84">
        <v>0</v>
      </c>
      <c r="AB28" s="84">
        <v>0</v>
      </c>
      <c r="AC28" s="84">
        <v>88.13</v>
      </c>
      <c r="AD28" s="96">
        <f t="shared" si="12"/>
        <v>0</v>
      </c>
      <c r="AE28" s="52">
        <f t="shared" si="13"/>
        <v>88.13</v>
      </c>
      <c r="AF28" s="118">
        <v>0.13518709677419349</v>
      </c>
      <c r="AG28" s="117">
        <v>0.43407836021505375</v>
      </c>
      <c r="AH28" s="54">
        <f t="shared" si="6"/>
        <v>7.3449138497721265</v>
      </c>
      <c r="AI28" s="63">
        <f t="shared" si="7"/>
        <v>9.1816443616571064</v>
      </c>
      <c r="AJ28" s="64">
        <v>76.752360357914071</v>
      </c>
      <c r="AK28" s="61">
        <v>159.45906352900454</v>
      </c>
      <c r="AL28" s="128">
        <v>109.1875386955396</v>
      </c>
      <c r="AM28" s="61">
        <v>159.2552137491233</v>
      </c>
      <c r="AS28" s="121"/>
      <c r="BA28" s="42"/>
      <c r="BB28" s="42"/>
    </row>
    <row r="29" spans="1:54" ht="15.75" x14ac:dyDescent="0.25">
      <c r="A29" s="25">
        <v>21</v>
      </c>
      <c r="B29" s="69">
        <v>145.86000000000001</v>
      </c>
      <c r="C29" s="51">
        <f t="shared" si="0"/>
        <v>69.161339900025339</v>
      </c>
      <c r="D29" s="52">
        <f t="shared" si="1"/>
        <v>87.188850235620762</v>
      </c>
      <c r="E29" s="59">
        <f t="shared" si="2"/>
        <v>-10.490190135646035</v>
      </c>
      <c r="F29" s="68">
        <v>204.49</v>
      </c>
      <c r="G29" s="52">
        <f t="shared" si="3"/>
        <v>84.917247399978208</v>
      </c>
      <c r="H29" s="52">
        <f t="shared" si="4"/>
        <v>111.67199658079323</v>
      </c>
      <c r="I29" s="53">
        <f t="shared" si="5"/>
        <v>7.9007560192285711</v>
      </c>
      <c r="J29" s="58">
        <v>0</v>
      </c>
      <c r="K29" s="81">
        <v>19.989999999999998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19.989999999999998</v>
      </c>
      <c r="R29" s="91">
        <v>0</v>
      </c>
      <c r="S29" s="84">
        <v>0</v>
      </c>
      <c r="T29" s="84">
        <v>0</v>
      </c>
      <c r="U29" s="84">
        <v>70.86</v>
      </c>
      <c r="V29" s="84">
        <v>0</v>
      </c>
      <c r="W29" s="84">
        <v>0</v>
      </c>
      <c r="X29" s="94">
        <f t="shared" si="10"/>
        <v>0</v>
      </c>
      <c r="Y29" s="95">
        <f t="shared" si="11"/>
        <v>70.86</v>
      </c>
      <c r="Z29" s="91">
        <v>0</v>
      </c>
      <c r="AA29" s="84">
        <v>0</v>
      </c>
      <c r="AB29" s="84">
        <v>0</v>
      </c>
      <c r="AC29" s="84">
        <v>87.48</v>
      </c>
      <c r="AD29" s="96">
        <f t="shared" si="12"/>
        <v>0</v>
      </c>
      <c r="AE29" s="52">
        <f t="shared" si="13"/>
        <v>87.48</v>
      </c>
      <c r="AF29" s="118">
        <v>0.13518709677419349</v>
      </c>
      <c r="AG29" s="117">
        <v>0.43407836021505375</v>
      </c>
      <c r="AH29" s="54">
        <f t="shared" si="6"/>
        <v>7.7655689224543778</v>
      </c>
      <c r="AI29" s="63">
        <f t="shared" si="7"/>
        <v>9.0657315041389097</v>
      </c>
      <c r="AJ29" s="64">
        <v>84.917247399978208</v>
      </c>
      <c r="AK29" s="61">
        <v>156.64133990002534</v>
      </c>
      <c r="AL29" s="128">
        <v>111.67199658079323</v>
      </c>
      <c r="AM29" s="61">
        <v>158.04885023562076</v>
      </c>
      <c r="AS29" s="121"/>
      <c r="BA29" s="42"/>
      <c r="BB29" s="42"/>
    </row>
    <row r="30" spans="1:54" ht="15.75" x14ac:dyDescent="0.25">
      <c r="A30" s="25">
        <v>22</v>
      </c>
      <c r="B30" s="69">
        <v>152.66</v>
      </c>
      <c r="C30" s="51">
        <f t="shared" si="0"/>
        <v>70.939871345440707</v>
      </c>
      <c r="D30" s="52">
        <f t="shared" si="1"/>
        <v>92.031447326035249</v>
      </c>
      <c r="E30" s="59">
        <f t="shared" si="2"/>
        <v>-10.311318671475927</v>
      </c>
      <c r="F30" s="68">
        <v>204.24</v>
      </c>
      <c r="G30" s="52">
        <f t="shared" si="3"/>
        <v>85.051769343204626</v>
      </c>
      <c r="H30" s="52">
        <f t="shared" si="4"/>
        <v>111.29697453218944</v>
      </c>
      <c r="I30" s="53">
        <f t="shared" si="5"/>
        <v>7.8912561246059498</v>
      </c>
      <c r="J30" s="58">
        <v>0</v>
      </c>
      <c r="K30" s="81">
        <v>19.95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19.95</v>
      </c>
      <c r="R30" s="91">
        <v>0</v>
      </c>
      <c r="S30" s="84">
        <v>0</v>
      </c>
      <c r="T30" s="84">
        <v>0</v>
      </c>
      <c r="U30" s="84">
        <v>70.349999999999994</v>
      </c>
      <c r="V30" s="84">
        <v>0</v>
      </c>
      <c r="W30" s="84">
        <v>0</v>
      </c>
      <c r="X30" s="94">
        <f t="shared" si="10"/>
        <v>0</v>
      </c>
      <c r="Y30" s="95">
        <f t="shared" si="11"/>
        <v>70.349999999999994</v>
      </c>
      <c r="Z30" s="91">
        <v>0</v>
      </c>
      <c r="AA30" s="84">
        <v>0</v>
      </c>
      <c r="AB30" s="84">
        <v>0</v>
      </c>
      <c r="AC30" s="84">
        <v>86.19</v>
      </c>
      <c r="AD30" s="96">
        <f t="shared" si="12"/>
        <v>0</v>
      </c>
      <c r="AE30" s="52">
        <f t="shared" si="13"/>
        <v>86.19</v>
      </c>
      <c r="AF30" s="118">
        <v>0.13518709677419349</v>
      </c>
      <c r="AG30" s="117">
        <v>0.43407836021505375</v>
      </c>
      <c r="AH30" s="54">
        <f t="shared" si="6"/>
        <v>7.7560690278317566</v>
      </c>
      <c r="AI30" s="63">
        <f t="shared" si="7"/>
        <v>9.2046029683090183</v>
      </c>
      <c r="AJ30" s="64">
        <v>85.051769343204626</v>
      </c>
      <c r="AK30" s="61">
        <v>157.1298713454407</v>
      </c>
      <c r="AL30" s="128">
        <v>111.29697453218944</v>
      </c>
      <c r="AM30" s="61">
        <v>162.38144732603524</v>
      </c>
      <c r="AS30" s="121"/>
      <c r="BA30" s="42"/>
      <c r="BB30" s="42"/>
    </row>
    <row r="31" spans="1:54" ht="15.75" x14ac:dyDescent="0.25">
      <c r="A31" s="25">
        <v>23</v>
      </c>
      <c r="B31" s="69">
        <v>150.55000000000001</v>
      </c>
      <c r="C31" s="51">
        <f t="shared" si="0"/>
        <v>68.784481052582208</v>
      </c>
      <c r="D31" s="52">
        <f t="shared" si="1"/>
        <v>92.165032228091434</v>
      </c>
      <c r="E31" s="59">
        <f t="shared" si="2"/>
        <v>-10.399513280673599</v>
      </c>
      <c r="F31" s="68">
        <v>196.27</v>
      </c>
      <c r="G31" s="52">
        <f t="shared" si="3"/>
        <v>78.291280045619729</v>
      </c>
      <c r="H31" s="52">
        <f t="shared" si="4"/>
        <v>110.39032032954948</v>
      </c>
      <c r="I31" s="53">
        <f t="shared" si="5"/>
        <v>7.5883996248308039</v>
      </c>
      <c r="J31" s="58">
        <v>0</v>
      </c>
      <c r="K31" s="81">
        <v>19.95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19.95</v>
      </c>
      <c r="R31" s="91">
        <v>0</v>
      </c>
      <c r="S31" s="84">
        <v>0</v>
      </c>
      <c r="T31" s="84">
        <v>0</v>
      </c>
      <c r="U31" s="84">
        <v>68.37</v>
      </c>
      <c r="V31" s="84">
        <v>0</v>
      </c>
      <c r="W31" s="84">
        <v>0</v>
      </c>
      <c r="X31" s="94">
        <f t="shared" si="10"/>
        <v>0</v>
      </c>
      <c r="Y31" s="95">
        <f t="shared" si="11"/>
        <v>68.37</v>
      </c>
      <c r="Z31" s="91">
        <v>0</v>
      </c>
      <c r="AA31" s="84">
        <v>0</v>
      </c>
      <c r="AB31" s="84">
        <v>0</v>
      </c>
      <c r="AC31" s="84">
        <v>87.13</v>
      </c>
      <c r="AD31" s="96">
        <f t="shared" si="12"/>
        <v>0</v>
      </c>
      <c r="AE31" s="52">
        <f t="shared" si="13"/>
        <v>87.13</v>
      </c>
      <c r="AF31" s="118">
        <v>0.13518709677419349</v>
      </c>
      <c r="AG31" s="117">
        <v>0.43407836021505375</v>
      </c>
      <c r="AH31" s="54">
        <f t="shared" si="6"/>
        <v>7.4532125280566106</v>
      </c>
      <c r="AI31" s="63">
        <f t="shared" si="7"/>
        <v>9.1164083591113467</v>
      </c>
      <c r="AJ31" s="64">
        <v>78.291280045619729</v>
      </c>
      <c r="AK31" s="61">
        <v>155.9144810525822</v>
      </c>
      <c r="AL31" s="128">
        <v>110.39032032954948</v>
      </c>
      <c r="AM31" s="61">
        <v>160.53503222809144</v>
      </c>
      <c r="AS31" s="121"/>
      <c r="BA31" s="42"/>
      <c r="BB31" s="42"/>
    </row>
    <row r="32" spans="1:54" ht="16.5" thickBot="1" x14ac:dyDescent="0.3">
      <c r="A32" s="26">
        <v>24</v>
      </c>
      <c r="B32" s="70">
        <v>128.56</v>
      </c>
      <c r="C32" s="55">
        <f t="shared" si="0"/>
        <v>57.61851203165655</v>
      </c>
      <c r="D32" s="52">
        <f t="shared" si="1"/>
        <v>82.167604663892334</v>
      </c>
      <c r="E32" s="59">
        <f t="shared" si="2"/>
        <v>-11.226116695548868</v>
      </c>
      <c r="F32" s="71">
        <v>189.38</v>
      </c>
      <c r="G32" s="56">
        <f t="shared" si="3"/>
        <v>73.17512995320962</v>
      </c>
      <c r="H32" s="52">
        <f t="shared" si="4"/>
        <v>108.87828715844088</v>
      </c>
      <c r="I32" s="53">
        <f t="shared" si="5"/>
        <v>7.3265828883494963</v>
      </c>
      <c r="J32" s="58">
        <v>0</v>
      </c>
      <c r="K32" s="81">
        <v>20.22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20.22</v>
      </c>
      <c r="R32" s="91">
        <v>0</v>
      </c>
      <c r="S32" s="84">
        <v>0</v>
      </c>
      <c r="T32" s="84">
        <v>0</v>
      </c>
      <c r="U32" s="84">
        <v>70.540000000000006</v>
      </c>
      <c r="V32" s="84">
        <v>0</v>
      </c>
      <c r="W32" s="84">
        <v>0</v>
      </c>
      <c r="X32" s="94">
        <f t="shared" si="10"/>
        <v>0</v>
      </c>
      <c r="Y32" s="95">
        <f t="shared" si="11"/>
        <v>70.540000000000006</v>
      </c>
      <c r="Z32" s="92">
        <v>0</v>
      </c>
      <c r="AA32" s="93">
        <v>0</v>
      </c>
      <c r="AB32" s="93">
        <v>0</v>
      </c>
      <c r="AC32" s="93">
        <v>86.8</v>
      </c>
      <c r="AD32" s="96">
        <f t="shared" si="12"/>
        <v>0</v>
      </c>
      <c r="AE32" s="52">
        <f t="shared" si="13"/>
        <v>86.8</v>
      </c>
      <c r="AF32" s="118">
        <v>0.13518709677419349</v>
      </c>
      <c r="AG32" s="117">
        <v>0.43407836021505375</v>
      </c>
      <c r="AH32" s="54">
        <f t="shared" si="6"/>
        <v>7.1913957915753031</v>
      </c>
      <c r="AI32" s="63">
        <f t="shared" si="7"/>
        <v>8.5598049442360775</v>
      </c>
      <c r="AJ32" s="65">
        <v>73.17512995320962</v>
      </c>
      <c r="AK32" s="62">
        <v>144.41851203165655</v>
      </c>
      <c r="AL32" s="129">
        <v>108.87828715844088</v>
      </c>
      <c r="AM32" s="62">
        <v>152.70760466389234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161.44</v>
      </c>
      <c r="C33" s="40">
        <f t="shared" ref="C33:AE33" si="14">MAX(C9:C32)</f>
        <v>75.559134256232383</v>
      </c>
      <c r="D33" s="40">
        <f t="shared" si="14"/>
        <v>92.165032228091434</v>
      </c>
      <c r="E33" s="40">
        <f t="shared" si="14"/>
        <v>9.2565054671761828</v>
      </c>
      <c r="F33" s="40">
        <f t="shared" si="14"/>
        <v>208.72</v>
      </c>
      <c r="G33" s="40">
        <f t="shared" si="14"/>
        <v>91.128879636434107</v>
      </c>
      <c r="H33" s="40">
        <f t="shared" si="14"/>
        <v>112.05681644625292</v>
      </c>
      <c r="I33" s="40">
        <f t="shared" si="14"/>
        <v>8.0614942745381537</v>
      </c>
      <c r="J33" s="40">
        <f t="shared" si="14"/>
        <v>0</v>
      </c>
      <c r="K33" s="40">
        <f t="shared" si="14"/>
        <v>20.22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20.22</v>
      </c>
      <c r="R33" s="40">
        <f t="shared" si="14"/>
        <v>34.92</v>
      </c>
      <c r="S33" s="40">
        <f t="shared" si="14"/>
        <v>0</v>
      </c>
      <c r="T33" s="40">
        <f t="shared" si="14"/>
        <v>0</v>
      </c>
      <c r="U33" s="40">
        <f t="shared" si="14"/>
        <v>74.489999999999995</v>
      </c>
      <c r="V33" s="40">
        <f t="shared" si="14"/>
        <v>0</v>
      </c>
      <c r="W33" s="40">
        <f t="shared" si="14"/>
        <v>0</v>
      </c>
      <c r="X33" s="40">
        <f t="shared" si="14"/>
        <v>34.92</v>
      </c>
      <c r="Y33" s="40">
        <f t="shared" si="14"/>
        <v>74.489999999999995</v>
      </c>
      <c r="Z33" s="40">
        <f>MAX(Z9:Z32)</f>
        <v>12.8</v>
      </c>
      <c r="AA33" s="40">
        <f>MAX(AA9:AA32)</f>
        <v>0</v>
      </c>
      <c r="AB33" s="40">
        <f>MAX(AB9:AB32)</f>
        <v>0</v>
      </c>
      <c r="AC33" s="40">
        <f t="shared" si="14"/>
        <v>105.65</v>
      </c>
      <c r="AD33" s="40">
        <f t="shared" si="14"/>
        <v>12.8</v>
      </c>
      <c r="AE33" s="40">
        <f t="shared" si="14"/>
        <v>105.65</v>
      </c>
      <c r="AF33" s="40">
        <f t="shared" ref="AF33:AM33" si="15">MAX(AF9:AF32)</f>
        <v>0.13518709677419349</v>
      </c>
      <c r="AG33" s="40">
        <f t="shared" si="15"/>
        <v>0.43407836021505375</v>
      </c>
      <c r="AH33" s="40">
        <f t="shared" si="15"/>
        <v>7.9263071777639595</v>
      </c>
      <c r="AI33" s="40">
        <f t="shared" si="15"/>
        <v>9.2046029683090183</v>
      </c>
      <c r="AJ33" s="40">
        <f t="shared" si="15"/>
        <v>91.128879636434107</v>
      </c>
      <c r="AK33" s="40">
        <f t="shared" si="15"/>
        <v>160.71069072631747</v>
      </c>
      <c r="AL33" s="40">
        <f t="shared" si="15"/>
        <v>114.19631286299311</v>
      </c>
      <c r="AM33" s="130">
        <f t="shared" si="15"/>
        <v>162.38144732603524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116.36244897959185</v>
      </c>
      <c r="C34" s="41">
        <f t="shared" ref="C34:AE34" si="16">AVERAGE(C9:C33,C9:C32)</f>
        <v>43.274657407192031</v>
      </c>
      <c r="D34" s="41">
        <f t="shared" si="16"/>
        <v>77.215243307402659</v>
      </c>
      <c r="E34" s="41">
        <f t="shared" si="16"/>
        <v>-3.8102951645641068</v>
      </c>
      <c r="F34" s="41">
        <f t="shared" si="16"/>
        <v>158.82040816326534</v>
      </c>
      <c r="G34" s="41">
        <f t="shared" si="16"/>
        <v>63.438161088762847</v>
      </c>
      <c r="H34" s="41">
        <f t="shared" si="16"/>
        <v>88.73108057350575</v>
      </c>
      <c r="I34" s="41">
        <f t="shared" si="16"/>
        <v>6.7027418144094808</v>
      </c>
      <c r="J34" s="41">
        <f t="shared" si="16"/>
        <v>0</v>
      </c>
      <c r="K34" s="41">
        <f t="shared" si="16"/>
        <v>12.687755102040819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12.687755102040819</v>
      </c>
      <c r="R34" s="41">
        <f t="shared" si="16"/>
        <v>10.879591836734694</v>
      </c>
      <c r="S34" s="41">
        <f t="shared" si="16"/>
        <v>0</v>
      </c>
      <c r="T34" s="41">
        <f t="shared" si="16"/>
        <v>0</v>
      </c>
      <c r="U34" s="41">
        <f t="shared" si="16"/>
        <v>68.407142857142887</v>
      </c>
      <c r="V34" s="41">
        <f t="shared" si="16"/>
        <v>0</v>
      </c>
      <c r="W34" s="41">
        <f t="shared" si="16"/>
        <v>0</v>
      </c>
      <c r="X34" s="41">
        <f t="shared" si="16"/>
        <v>10.879591836734694</v>
      </c>
      <c r="Y34" s="41">
        <f t="shared" si="16"/>
        <v>68.407142857142887</v>
      </c>
      <c r="Z34" s="41">
        <f>AVERAGE(Z9:Z33,Z9:Z32)</f>
        <v>4.2367346938775512</v>
      </c>
      <c r="AA34" s="41">
        <f>AVERAGE(AA9:AA33,AA9:AA32)</f>
        <v>0</v>
      </c>
      <c r="AB34" s="41">
        <f>AVERAGE(AB9:AB33,AB9:AB32)</f>
        <v>0</v>
      </c>
      <c r="AC34" s="41">
        <f t="shared" si="16"/>
        <v>90.710000000000022</v>
      </c>
      <c r="AD34" s="41">
        <f t="shared" si="16"/>
        <v>4.2367346938775512</v>
      </c>
      <c r="AE34" s="41">
        <f t="shared" si="16"/>
        <v>90.710000000000022</v>
      </c>
      <c r="AF34" s="41">
        <f t="shared" ref="AF34:AM34" si="17">AVERAGE(AF9:AF33,AF9:AF32)</f>
        <v>0.13518709677419335</v>
      </c>
      <c r="AG34" s="41">
        <f t="shared" si="17"/>
        <v>0.43407836021505375</v>
      </c>
      <c r="AH34" s="41">
        <f t="shared" si="17"/>
        <v>6.5675547176352893</v>
      </c>
      <c r="AI34" s="41">
        <f t="shared" si="17"/>
        <v>8.0385280234116134</v>
      </c>
      <c r="AJ34" s="41">
        <f t="shared" si="17"/>
        <v>67.413671292844469</v>
      </c>
      <c r="AK34" s="41">
        <f t="shared" si="17"/>
        <v>133.56632182494889</v>
      </c>
      <c r="AL34" s="41">
        <f t="shared" si="17"/>
        <v>98.941682541194325</v>
      </c>
      <c r="AM34" s="131">
        <f t="shared" si="17"/>
        <v>145.53517014613624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300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242.18</v>
      </c>
      <c r="Z38" s="132"/>
      <c r="AA38" s="8" t="s">
        <v>21</v>
      </c>
      <c r="AB38" s="5" t="s">
        <v>23</v>
      </c>
      <c r="AC38" s="30"/>
      <c r="AD38" s="133">
        <v>1690.5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100" t="s">
        <v>21</v>
      </c>
      <c r="AL38" s="99" t="s">
        <v>24</v>
      </c>
      <c r="AM38" s="132">
        <v>109.8353</v>
      </c>
      <c r="AN38" s="134"/>
      <c r="AO38" s="8" t="s">
        <v>21</v>
      </c>
      <c r="AP38" s="5" t="s">
        <v>24</v>
      </c>
      <c r="AQ38" s="132">
        <v>2109.1999999999998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3829.56</v>
      </c>
      <c r="C39" s="11" t="s">
        <v>21</v>
      </c>
      <c r="D39" s="9" t="s">
        <v>72</v>
      </c>
      <c r="E39" s="10">
        <v>2727</v>
      </c>
      <c r="F39" s="12" t="s">
        <v>21</v>
      </c>
      <c r="G39" s="98"/>
      <c r="H39" s="101" t="s">
        <v>25</v>
      </c>
      <c r="I39" s="102"/>
      <c r="J39" s="103">
        <v>20.22</v>
      </c>
      <c r="K39" s="104" t="s">
        <v>63</v>
      </c>
      <c r="L39" s="105">
        <v>152.00000000001199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34.92</v>
      </c>
      <c r="Z39" s="102" t="s">
        <v>63</v>
      </c>
      <c r="AA39" s="108">
        <v>151.50000000001199</v>
      </c>
      <c r="AB39" s="106" t="s">
        <v>25</v>
      </c>
      <c r="AC39" s="109"/>
      <c r="AD39" s="103">
        <v>77.709999999999994</v>
      </c>
      <c r="AE39" s="104" t="s">
        <v>63</v>
      </c>
      <c r="AF39" s="108">
        <v>0.4284722222222222</v>
      </c>
      <c r="AG39" s="106" t="s">
        <v>25</v>
      </c>
      <c r="AH39" s="102"/>
      <c r="AI39" s="103">
        <v>0</v>
      </c>
      <c r="AJ39" s="102" t="s">
        <v>76</v>
      </c>
      <c r="AK39" s="107">
        <v>151.041666666678</v>
      </c>
      <c r="AL39" s="101" t="s">
        <v>25</v>
      </c>
      <c r="AM39" s="102">
        <v>12.8</v>
      </c>
      <c r="AN39" s="103" t="s">
        <v>76</v>
      </c>
      <c r="AO39" s="111">
        <v>151.62500000001199</v>
      </c>
      <c r="AP39" s="106" t="s">
        <v>25</v>
      </c>
      <c r="AQ39" s="102">
        <v>105.65</v>
      </c>
      <c r="AR39" s="104" t="s">
        <v>62</v>
      </c>
      <c r="AS39" s="107">
        <v>151.041666666678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536.14</v>
      </c>
      <c r="F42" s="44" t="s">
        <v>70</v>
      </c>
      <c r="G42" s="47">
        <v>151.79166666667899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/>
      <c r="F43" s="78"/>
      <c r="G43" s="79">
        <v>71.92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88.13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284.02</v>
      </c>
      <c r="F45" s="83" t="s">
        <v>73</v>
      </c>
      <c r="G45" s="48">
        <v>151.66666666667899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260.34999999999997</v>
      </c>
      <c r="F46" s="80" t="s">
        <v>73</v>
      </c>
      <c r="G46" s="60">
        <v>151.79166666667899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 JUN 23 </vt:lpstr>
      <vt:lpstr>'01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2023-06-06T08:06:14Z</dcterms:modified>
</cp:coreProperties>
</file>