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9FF32372-E7D3-4C8B-9266-1462853785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 AVR 23 " sheetId="3" r:id="rId1"/>
  </sheets>
  <externalReferences>
    <externalReference r:id="rId2"/>
  </externalReferences>
  <definedNames>
    <definedName name="_xlnm.Print_Area" localSheetId="0">'10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O9" i="3"/>
  <c r="L10" i="3"/>
  <c r="O10" i="3"/>
  <c r="L11" i="3"/>
  <c r="O11" i="3"/>
  <c r="L12" i="3"/>
  <c r="O12" i="3"/>
  <c r="L13" i="3"/>
  <c r="O13" i="3"/>
  <c r="L14" i="3"/>
  <c r="O14" i="3"/>
  <c r="L15" i="3"/>
  <c r="O15" i="3"/>
  <c r="L16" i="3"/>
  <c r="O16" i="3"/>
  <c r="L17" i="3"/>
  <c r="O17" i="3"/>
  <c r="L18" i="3"/>
  <c r="O18" i="3"/>
  <c r="L19" i="3"/>
  <c r="O19" i="3"/>
  <c r="L20" i="3"/>
  <c r="O20" i="3"/>
  <c r="L21" i="3"/>
  <c r="O21" i="3"/>
  <c r="L22" i="3"/>
  <c r="O22" i="3"/>
  <c r="L23" i="3"/>
  <c r="O23" i="3"/>
  <c r="L24" i="3"/>
  <c r="O24" i="3"/>
  <c r="L25" i="3"/>
  <c r="O25" i="3"/>
  <c r="L26" i="3"/>
  <c r="O26" i="3"/>
  <c r="L27" i="3"/>
  <c r="O27" i="3"/>
  <c r="L28" i="3"/>
  <c r="O28" i="3"/>
  <c r="L29" i="3"/>
  <c r="O29" i="3"/>
  <c r="L30" i="3"/>
  <c r="O30" i="3"/>
  <c r="L31" i="3"/>
  <c r="O31" i="3"/>
  <c r="L32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<sst xmlns="http://schemas.openxmlformats.org/spreadsheetml/2006/main" count="141" uniqueCount="108">
  <si>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</si>
  <si>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</si>
  <si>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</si>
  <si>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</si>
  <si>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</si>
  <si>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</si>
  <si>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</si>
  <si>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</si>
  <si>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</si>
  <si>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</si>
  <si>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</si>
  <si>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</si>
  <si>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</si>
  <si>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</si>
  <si>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</si>
  <si>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</si>
  <si>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</si>
  <si>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</si>
  <si>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</si>
  <si>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</si>
  <si>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</si>
  <si>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</si>
  <si>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</si>
  <si>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</si>
  <si>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</si>
  <si>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</si>
  <si>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</si>
  <si>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</si>
  <si>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</si>
  <si>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</si>
  <si>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</si>
  <si>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</si>
  <si>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</si>
  <si>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</si>
  <si>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</si>
  <si>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</si>
  <si>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</si>
  <si>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</si>
  <si>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</si>
  <si>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</si>
  <si>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</si>
  <si>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</si>
  <si>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</si>
  <si>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</si>
  <si>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</si>
  <si>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</si>
  <si>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</si>
  <si>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</si>
  <si>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</si>
  <si>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</si>
  <si>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</si>
  <si>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</si>
  <si>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</si>
  <si>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</si>
  <si>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</si>
  <si>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</si>
  <si>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</si>
  <si>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</si>
  <si>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</si>
  <si>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</si>
  <si>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</si>
  <si>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</si>
  <si>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</si>
  <si>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</si>
  <si>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</si>
  <si>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</si>
  <si>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</si>
  <si>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</si>
  <si>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</si>
  <si>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</si>
  <si>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</si>
  <si>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</si>
  <si>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</si>
  <si>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</si>
  <si>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</si>
  <si>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</si>
  <si>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</si>
  <si>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</si>
  <si>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</si>
  <si>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</si>
  <si>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</si>
  <si>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</si>
  <si>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</si>
  <si>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</si>
  <si>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</si>
  <si>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</si>
  <si>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</si>
  <si>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</si>
  <si>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</si>
  <si>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</si>
  <si>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</si>
  <si>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</si>
  <si>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</si>
  <si>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</si>
  <si>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</si>
  <si>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</si>
  <si>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</si>
  <si>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</si>
  <si>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</si>
  <si>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</si>
  <si>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</si>
  <si>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</si>
  <si>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</si>
  <si>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</si>
  <si>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</si>
  <si>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BOKO</t>
  </si>
  <si>
    <t>TETE ET TAGBA</t>
  </si>
  <si>
    <t>DOSSA ET MONTCHO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</si>
</sst>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'10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'!$B$9:$B$32</c:f>
              <c:numCache>
                <c:formatCode>General</c:formatCode>
                <c:ptCount val="24"/>
                <c:pt idx="0">
                  <c:v>83.82</c:v>
                </c:pt>
                <c:pt idx="1">
                  <c:v>73.759999999999991</c:v>
                </c:pt>
                <c:pt idx="2">
                  <c:v>84.44</c:v>
                </c:pt>
                <c:pt idx="3">
                  <c:v>85.740000000000009</c:v>
                </c:pt>
                <c:pt idx="4">
                  <c:v>80.25</c:v>
                </c:pt>
                <c:pt idx="5">
                  <c:v>69.709999999999994</c:v>
                </c:pt>
                <c:pt idx="6">
                  <c:v>59.49</c:v>
                </c:pt>
                <c:pt idx="7">
                  <c:v>57.84</c:v>
                </c:pt>
                <c:pt idx="8">
                  <c:v>65.540000000000006</c:v>
                </c:pt>
                <c:pt idx="9">
                  <c:v>69.8</c:v>
                </c:pt>
                <c:pt idx="10">
                  <c:v>64.59</c:v>
                </c:pt>
                <c:pt idx="11">
                  <c:v>66.430000000000007</c:v>
                </c:pt>
                <c:pt idx="12">
                  <c:v>65.95</c:v>
                </c:pt>
                <c:pt idx="13">
                  <c:v>70.05</c:v>
                </c:pt>
                <c:pt idx="14">
                  <c:v>64.069999999999993</c:v>
                </c:pt>
                <c:pt idx="15">
                  <c:v>63.8</c:v>
                </c:pt>
                <c:pt idx="16">
                  <c:v>72.64</c:v>
                </c:pt>
                <c:pt idx="17">
                  <c:v>61.599999999999994</c:v>
                </c:pt>
                <c:pt idx="18">
                  <c:v>81.36</c:v>
                </c:pt>
                <c:pt idx="19">
                  <c:v>92.45</c:v>
                </c:pt>
                <c:pt idx="20">
                  <c:v>96.509999999999991</c:v>
                </c:pt>
                <c:pt idx="21">
                  <c:v>88.42</c:v>
                </c:pt>
                <c:pt idx="22">
                  <c:v>96.6</c:v>
                </c:pt>
                <c:pt idx="23">
                  <c:v>94.19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'10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'!$C$9:$C$32</c:f>
              <c:numCache>
                <c:formatCode>General</c:formatCode>
                <c:ptCount val="24"/>
                <c:pt idx="0">
                  <c:v>5.74</c:v>
                </c:pt>
                <c:pt idx="1">
                  <c:v>5.74</c:v>
                </c:pt>
                <c:pt idx="2">
                  <c:v>5.74</c:v>
                </c:pt>
                <c:pt idx="3">
                  <c:v>5.74</c:v>
                </c:pt>
                <c:pt idx="4">
                  <c:v>5.74</c:v>
                </c:pt>
                <c:pt idx="5">
                  <c:v>5.13</c:v>
                </c:pt>
                <c:pt idx="6">
                  <c:v>5.13</c:v>
                </c:pt>
                <c:pt idx="7">
                  <c:v>5.13</c:v>
                </c:pt>
                <c:pt idx="8">
                  <c:v>5.13</c:v>
                </c:pt>
                <c:pt idx="9">
                  <c:v>5.13</c:v>
                </c:pt>
                <c:pt idx="10">
                  <c:v>5.79</c:v>
                </c:pt>
                <c:pt idx="11">
                  <c:v>5.79</c:v>
                </c:pt>
                <c:pt idx="12">
                  <c:v>5.15</c:v>
                </c:pt>
                <c:pt idx="13">
                  <c:v>5.15</c:v>
                </c:pt>
                <c:pt idx="14">
                  <c:v>5.76</c:v>
                </c:pt>
                <c:pt idx="15">
                  <c:v>5.76</c:v>
                </c:pt>
                <c:pt idx="16">
                  <c:v>5.76</c:v>
                </c:pt>
                <c:pt idx="17">
                  <c:v>5.05</c:v>
                </c:pt>
                <c:pt idx="18">
                  <c:v>7.13</c:v>
                </c:pt>
                <c:pt idx="19">
                  <c:v>7.52</c:v>
                </c:pt>
                <c:pt idx="20">
                  <c:v>6.92</c:v>
                </c:pt>
                <c:pt idx="21">
                  <c:v>6.32</c:v>
                </c:pt>
                <c:pt idx="22">
                  <c:v>6.32</c:v>
                </c:pt>
                <c:pt idx="23">
                  <c:v>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'10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'!$D$9:$D$32</c:f>
              <c:numCache>
                <c:formatCode>0.00</c:formatCode>
                <c:ptCount val="24"/>
                <c:pt idx="0">
                  <c:v>74.151563857737386</c:v>
                </c:pt>
                <c:pt idx="1">
                  <c:v>64.373231829274346</c:v>
                </c:pt>
                <c:pt idx="2">
                  <c:v>75.146467409813525</c:v>
                </c:pt>
                <c:pt idx="3">
                  <c:v>76.410069163590364</c:v>
                </c:pt>
                <c:pt idx="4">
                  <c:v>71.065101945443018</c:v>
                </c:pt>
                <c:pt idx="5">
                  <c:v>61.412846188797523</c:v>
                </c:pt>
                <c:pt idx="6">
                  <c:v>51.482346356310877</c:v>
                </c:pt>
                <c:pt idx="7">
                  <c:v>49.464170938619986</c:v>
                </c:pt>
                <c:pt idx="8">
                  <c:v>56.949422756223171</c:v>
                </c:pt>
                <c:pt idx="9">
                  <c:v>61.116467409813531</c:v>
                </c:pt>
                <c:pt idx="10">
                  <c:v>55.254587013465184</c:v>
                </c:pt>
                <c:pt idx="11">
                  <c:v>57.208541244332089</c:v>
                </c:pt>
                <c:pt idx="12">
                  <c:v>57.376100847431843</c:v>
                </c:pt>
                <c:pt idx="13">
                  <c:v>61.252391868020055</c:v>
                </c:pt>
                <c:pt idx="14">
                  <c:v>54.618993844911813</c:v>
                </c:pt>
                <c:pt idx="15">
                  <c:v>54.417870684406111</c:v>
                </c:pt>
                <c:pt idx="16">
                  <c:v>62.985722495302525</c:v>
                </c:pt>
                <c:pt idx="17">
                  <c:v>52.825675330128718</c:v>
                </c:pt>
                <c:pt idx="18">
                  <c:v>69.749142910751445</c:v>
                </c:pt>
                <c:pt idx="19">
                  <c:v>80.437383263714068</c:v>
                </c:pt>
                <c:pt idx="20">
                  <c:v>84.950667512084721</c:v>
                </c:pt>
                <c:pt idx="21">
                  <c:v>77.427348438527233</c:v>
                </c:pt>
                <c:pt idx="22">
                  <c:v>85.625827926392731</c:v>
                </c:pt>
                <c:pt idx="23">
                  <c:v>83.873146595681831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'10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'!$E$9:$E$32</c:f>
              <c:numCache>
                <c:formatCode>0.00</c:formatCode>
                <c:ptCount val="24"/>
                <c:pt idx="0">
                  <c:v>3.928436142262604</c:v>
                </c:pt>
                <c:pt idx="1">
                  <c:v>3.6467681707256565</c:v>
                </c:pt>
                <c:pt idx="2">
                  <c:v>3.5535325901864843</c:v>
                </c:pt>
                <c:pt idx="3">
                  <c:v>3.5899308364096418</c:v>
                </c:pt>
                <c:pt idx="4">
                  <c:v>3.4448980545569787</c:v>
                </c:pt>
                <c:pt idx="5">
                  <c:v>3.167153811202474</c:v>
                </c:pt>
                <c:pt idx="6">
                  <c:v>2.8776536436891353</c:v>
                </c:pt>
                <c:pt idx="7">
                  <c:v>3.2458290613800278</c:v>
                </c:pt>
                <c:pt idx="8">
                  <c:v>3.4605772437768456</c:v>
                </c:pt>
                <c:pt idx="9">
                  <c:v>3.5535325901864843</c:v>
                </c:pt>
                <c:pt idx="10">
                  <c:v>3.5454129865348198</c:v>
                </c:pt>
                <c:pt idx="11">
                  <c:v>3.4314587556679248</c:v>
                </c:pt>
                <c:pt idx="12">
                  <c:v>3.4238991525681604</c:v>
                </c:pt>
                <c:pt idx="13">
                  <c:v>3.6476081319799425</c:v>
                </c:pt>
                <c:pt idx="14">
                  <c:v>3.6910061550881954</c:v>
                </c:pt>
                <c:pt idx="15">
                  <c:v>3.6221293155939014</c:v>
                </c:pt>
                <c:pt idx="16">
                  <c:v>3.8942775046974765</c:v>
                </c:pt>
                <c:pt idx="17">
                  <c:v>3.7243246698713</c:v>
                </c:pt>
                <c:pt idx="18">
                  <c:v>4.4808570892485653</c:v>
                </c:pt>
                <c:pt idx="19">
                  <c:v>4.4926167362859308</c:v>
                </c:pt>
                <c:pt idx="20">
                  <c:v>4.6393324879152891</c:v>
                </c:pt>
                <c:pt idx="21">
                  <c:v>4.6726515614727822</c:v>
                </c:pt>
                <c:pt idx="22">
                  <c:v>4.6541720736072767</c:v>
                </c:pt>
                <c:pt idx="23">
                  <c:v>4.606853404318179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'10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'10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'10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'!$AK$9:$AK$32</c:f>
              <c:numCache>
                <c:formatCode>0.00</c:formatCode>
                <c:ptCount val="24"/>
                <c:pt idx="0">
                  <c:v>5.74</c:v>
                </c:pt>
                <c:pt idx="1">
                  <c:v>5.74</c:v>
                </c:pt>
                <c:pt idx="2">
                  <c:v>5.74</c:v>
                </c:pt>
                <c:pt idx="3">
                  <c:v>5.74</c:v>
                </c:pt>
                <c:pt idx="4">
                  <c:v>5.74</c:v>
                </c:pt>
                <c:pt idx="5">
                  <c:v>5.13</c:v>
                </c:pt>
                <c:pt idx="6">
                  <c:v>5.13</c:v>
                </c:pt>
                <c:pt idx="7">
                  <c:v>5.13</c:v>
                </c:pt>
                <c:pt idx="8">
                  <c:v>5.13</c:v>
                </c:pt>
                <c:pt idx="9">
                  <c:v>5.13</c:v>
                </c:pt>
                <c:pt idx="10">
                  <c:v>5.79</c:v>
                </c:pt>
                <c:pt idx="11">
                  <c:v>5.79</c:v>
                </c:pt>
                <c:pt idx="12">
                  <c:v>5.15</c:v>
                </c:pt>
                <c:pt idx="13">
                  <c:v>5.15</c:v>
                </c:pt>
                <c:pt idx="14">
                  <c:v>5.76</c:v>
                </c:pt>
                <c:pt idx="15">
                  <c:v>5.76</c:v>
                </c:pt>
                <c:pt idx="16">
                  <c:v>5.76</c:v>
                </c:pt>
                <c:pt idx="17">
                  <c:v>5.05</c:v>
                </c:pt>
                <c:pt idx="18">
                  <c:v>7.13</c:v>
                </c:pt>
                <c:pt idx="19">
                  <c:v>7.52</c:v>
                </c:pt>
                <c:pt idx="20">
                  <c:v>6.92</c:v>
                </c:pt>
                <c:pt idx="21">
                  <c:v>6.32</c:v>
                </c:pt>
                <c:pt idx="22">
                  <c:v>6.32</c:v>
                </c:pt>
                <c:pt idx="23">
                  <c:v>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'10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'!$AM$9:$AM$32</c:f>
              <c:numCache>
                <c:formatCode>0.00</c:formatCode>
                <c:ptCount val="24"/>
                <c:pt idx="0">
                  <c:v>131.36156385773739</c:v>
                </c:pt>
                <c:pt idx="1">
                  <c:v>121.58323182927435</c:v>
                </c:pt>
                <c:pt idx="2">
                  <c:v>118.34646740981353</c:v>
                </c:pt>
                <c:pt idx="3">
                  <c:v>119.61006916359037</c:v>
                </c:pt>
                <c:pt idx="4">
                  <c:v>114.57510194544302</c:v>
                </c:pt>
                <c:pt idx="5">
                  <c:v>104.93284618879753</c:v>
                </c:pt>
                <c:pt idx="6">
                  <c:v>94.882346356310876</c:v>
                </c:pt>
                <c:pt idx="7">
                  <c:v>107.66417093861999</c:v>
                </c:pt>
                <c:pt idx="8">
                  <c:v>115.11942275622317</c:v>
                </c:pt>
                <c:pt idx="9">
                  <c:v>118.34646740981353</c:v>
                </c:pt>
                <c:pt idx="10">
                  <c:v>118.06458701346519</c:v>
                </c:pt>
                <c:pt idx="11">
                  <c:v>114.10854124433209</c:v>
                </c:pt>
                <c:pt idx="12">
                  <c:v>113.84610084743184</c:v>
                </c:pt>
                <c:pt idx="13">
                  <c:v>121.61239186802005</c:v>
                </c:pt>
                <c:pt idx="14">
                  <c:v>123.11899384491181</c:v>
                </c:pt>
                <c:pt idx="15">
                  <c:v>120.72787068440611</c:v>
                </c:pt>
                <c:pt idx="16">
                  <c:v>130.17572249530252</c:v>
                </c:pt>
                <c:pt idx="17">
                  <c:v>124.27567533012872</c:v>
                </c:pt>
                <c:pt idx="18">
                  <c:v>150.53914291075145</c:v>
                </c:pt>
                <c:pt idx="19">
                  <c:v>150.94738326371407</c:v>
                </c:pt>
                <c:pt idx="20">
                  <c:v>156.04066751208472</c:v>
                </c:pt>
                <c:pt idx="21">
                  <c:v>157.19734843852723</c:v>
                </c:pt>
                <c:pt idx="22">
                  <c:v>156.55582792639274</c:v>
                </c:pt>
                <c:pt idx="23">
                  <c:v>154.91314659568184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'10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'!$F$9:$F$32</c:f>
              <c:numCache>
                <c:formatCode>General</c:formatCode>
                <c:ptCount val="24"/>
                <c:pt idx="0">
                  <c:v>207.19</c:v>
                </c:pt>
                <c:pt idx="1">
                  <c:v>190.9</c:v>
                </c:pt>
                <c:pt idx="2">
                  <c:v>189.81</c:v>
                </c:pt>
                <c:pt idx="3">
                  <c:v>189.2</c:v>
                </c:pt>
                <c:pt idx="4">
                  <c:v>183.05</c:v>
                </c:pt>
                <c:pt idx="5">
                  <c:v>163.35</c:v>
                </c:pt>
                <c:pt idx="6">
                  <c:v>149</c:v>
                </c:pt>
                <c:pt idx="7">
                  <c:v>148.96</c:v>
                </c:pt>
                <c:pt idx="8">
                  <c:v>143.33000000000001</c:v>
                </c:pt>
                <c:pt idx="9">
                  <c:v>147.80000000000001</c:v>
                </c:pt>
                <c:pt idx="10">
                  <c:v>148.9</c:v>
                </c:pt>
                <c:pt idx="11">
                  <c:v>135.34</c:v>
                </c:pt>
                <c:pt idx="12">
                  <c:v>144.97</c:v>
                </c:pt>
                <c:pt idx="13">
                  <c:v>138.19</c:v>
                </c:pt>
                <c:pt idx="14">
                  <c:v>152.34</c:v>
                </c:pt>
                <c:pt idx="15">
                  <c:v>180.82</c:v>
                </c:pt>
                <c:pt idx="16">
                  <c:v>183.04</c:v>
                </c:pt>
                <c:pt idx="17">
                  <c:v>198.55</c:v>
                </c:pt>
                <c:pt idx="18">
                  <c:v>244.55</c:v>
                </c:pt>
                <c:pt idx="19">
                  <c:v>252.24</c:v>
                </c:pt>
                <c:pt idx="20">
                  <c:v>256.76</c:v>
                </c:pt>
                <c:pt idx="21">
                  <c:v>258.95</c:v>
                </c:pt>
                <c:pt idx="22">
                  <c:v>244.6</c:v>
                </c:pt>
                <c:pt idx="23">
                  <c:v>231.99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'10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'!$G$9:$G$32</c:f>
              <c:numCache>
                <c:formatCode>0.00</c:formatCode>
                <c:ptCount val="24"/>
                <c:pt idx="0">
                  <c:v>118.5392086531611</c:v>
                </c:pt>
                <c:pt idx="1">
                  <c:v>105.4373238480929</c:v>
                </c:pt>
                <c:pt idx="2">
                  <c:v>105.10931189775982</c:v>
                </c:pt>
                <c:pt idx="3">
                  <c:v>105.0033710997695</c:v>
                </c:pt>
                <c:pt idx="4">
                  <c:v>102.47053841411856</c:v>
                </c:pt>
                <c:pt idx="5">
                  <c:v>90.300819451369691</c:v>
                </c:pt>
                <c:pt idx="6">
                  <c:v>84.772267956189324</c:v>
                </c:pt>
                <c:pt idx="7">
                  <c:v>89.920928732825089</c:v>
                </c:pt>
                <c:pt idx="8">
                  <c:v>89.820237868619202</c:v>
                </c:pt>
                <c:pt idx="9">
                  <c:v>96.283766299474124</c:v>
                </c:pt>
                <c:pt idx="10">
                  <c:v>94.81486295460553</c:v>
                </c:pt>
                <c:pt idx="11">
                  <c:v>84.541609973494928</c:v>
                </c:pt>
                <c:pt idx="12">
                  <c:v>96.430914162259</c:v>
                </c:pt>
                <c:pt idx="13">
                  <c:v>98.271710911843215</c:v>
                </c:pt>
                <c:pt idx="14">
                  <c:v>110.98881442901332</c:v>
                </c:pt>
                <c:pt idx="15">
                  <c:v>125.27684049305014</c:v>
                </c:pt>
                <c:pt idx="16">
                  <c:v>107.94202765824369</c:v>
                </c:pt>
                <c:pt idx="17">
                  <c:v>113.38794766549545</c:v>
                </c:pt>
                <c:pt idx="18">
                  <c:v>142.82360184922811</c:v>
                </c:pt>
                <c:pt idx="19">
                  <c:v>151.03742549274563</c:v>
                </c:pt>
                <c:pt idx="20">
                  <c:v>149.520299047533</c:v>
                </c:pt>
                <c:pt idx="21">
                  <c:v>152.64007254302587</c:v>
                </c:pt>
                <c:pt idx="22">
                  <c:v>143.98558373746278</c:v>
                </c:pt>
                <c:pt idx="23">
                  <c:v>131.35262026662122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'10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'!$H$9:$H$32</c:f>
              <c:numCache>
                <c:formatCode>0.00</c:formatCode>
                <c:ptCount val="24"/>
                <c:pt idx="0">
                  <c:v>76.907798912746131</c:v>
                </c:pt>
                <c:pt idx="1">
                  <c:v>74.298772243751742</c:v>
                </c:pt>
                <c:pt idx="2">
                  <c:v>73.454328881326688</c:v>
                </c:pt>
                <c:pt idx="3">
                  <c:v>72.992827269051219</c:v>
                </c:pt>
                <c:pt idx="4">
                  <c:v>69.609346373009998</c:v>
                </c:pt>
                <c:pt idx="5">
                  <c:v>62.96022821400598</c:v>
                </c:pt>
                <c:pt idx="6">
                  <c:v>54.37550254343352</c:v>
                </c:pt>
                <c:pt idx="7">
                  <c:v>49.006734904073397</c:v>
                </c:pt>
                <c:pt idx="8">
                  <c:v>43.371033299773451</c:v>
                </c:pt>
                <c:pt idx="9">
                  <c:v>40.905576379401538</c:v>
                </c:pt>
                <c:pt idx="10">
                  <c:v>43.133260747117077</c:v>
                </c:pt>
                <c:pt idx="11">
                  <c:v>40.22801013051636</c:v>
                </c:pt>
                <c:pt idx="12">
                  <c:v>37.644586100292919</c:v>
                </c:pt>
                <c:pt idx="13">
                  <c:v>29.071666451950108</c:v>
                </c:pt>
                <c:pt idx="14">
                  <c:v>30.462005512764421</c:v>
                </c:pt>
                <c:pt idx="15">
                  <c:v>44.138349095666371</c:v>
                </c:pt>
                <c:pt idx="16">
                  <c:v>63.611466373986474</c:v>
                </c:pt>
                <c:pt idx="17">
                  <c:v>73.82981791988783</c:v>
                </c:pt>
                <c:pt idx="18">
                  <c:v>88.659926821622776</c:v>
                </c:pt>
                <c:pt idx="19">
                  <c:v>87.845794908747777</c:v>
                </c:pt>
                <c:pt idx="20">
                  <c:v>93.670129623212603</c:v>
                </c:pt>
                <c:pt idx="21">
                  <c:v>92.576202326165173</c:v>
                </c:pt>
                <c:pt idx="22">
                  <c:v>87.478787776485461</c:v>
                </c:pt>
                <c:pt idx="23">
                  <c:v>87.974071190188383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'10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'!$I$9:$I$32</c:f>
              <c:numCache>
                <c:formatCode>0.00</c:formatCode>
                <c:ptCount val="24"/>
                <c:pt idx="0">
                  <c:v>11.742992434092811</c:v>
                </c:pt>
                <c:pt idx="1">
                  <c:v>11.163903908155374</c:v>
                </c:pt>
                <c:pt idx="2">
                  <c:v>11.246359220913474</c:v>
                </c:pt>
                <c:pt idx="3">
                  <c:v>11.203801631179273</c:v>
                </c:pt>
                <c:pt idx="4">
                  <c:v>10.970115212871475</c:v>
                </c:pt>
                <c:pt idx="5">
                  <c:v>10.088952334624322</c:v>
                </c:pt>
                <c:pt idx="6">
                  <c:v>9.8522295003771614</c:v>
                </c:pt>
                <c:pt idx="7">
                  <c:v>10.032336363101548</c:v>
                </c:pt>
                <c:pt idx="8">
                  <c:v>10.138728831607393</c:v>
                </c:pt>
                <c:pt idx="9">
                  <c:v>10.610657321124405</c:v>
                </c:pt>
                <c:pt idx="10">
                  <c:v>10.95187629827741</c:v>
                </c:pt>
                <c:pt idx="11">
                  <c:v>10.570379895988721</c:v>
                </c:pt>
                <c:pt idx="12">
                  <c:v>10.894499737448042</c:v>
                </c:pt>
                <c:pt idx="13">
                  <c:v>10.846622636206645</c:v>
                </c:pt>
                <c:pt idx="14">
                  <c:v>10.889180058222292</c:v>
                </c:pt>
                <c:pt idx="15">
                  <c:v>11.404810411283519</c:v>
                </c:pt>
                <c:pt idx="16">
                  <c:v>11.486505967769871</c:v>
                </c:pt>
                <c:pt idx="17">
                  <c:v>11.332234414616734</c:v>
                </c:pt>
                <c:pt idx="18">
                  <c:v>13.066471329149193</c:v>
                </c:pt>
                <c:pt idx="19">
                  <c:v>13.356779598506604</c:v>
                </c:pt>
                <c:pt idx="20">
                  <c:v>13.569571329254428</c:v>
                </c:pt>
                <c:pt idx="21">
                  <c:v>13.733725130808933</c:v>
                </c:pt>
                <c:pt idx="22">
                  <c:v>13.13562848605177</c:v>
                </c:pt>
                <c:pt idx="23">
                  <c:v>12.663308543190466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'10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'!$AD$9:$AD$32</c:f>
              <c:numCache>
                <c:formatCode>0.00</c:formatCode>
                <c:ptCount val="24"/>
                <c:pt idx="0">
                  <c:v>91.06</c:v>
                </c:pt>
                <c:pt idx="1">
                  <c:v>92.11</c:v>
                </c:pt>
                <c:pt idx="2">
                  <c:v>95.37</c:v>
                </c:pt>
                <c:pt idx="3">
                  <c:v>94.86</c:v>
                </c:pt>
                <c:pt idx="4">
                  <c:v>94.86</c:v>
                </c:pt>
                <c:pt idx="5">
                  <c:v>91.05</c:v>
                </c:pt>
                <c:pt idx="6">
                  <c:v>97.32</c:v>
                </c:pt>
                <c:pt idx="7">
                  <c:v>97.2</c:v>
                </c:pt>
                <c:pt idx="8">
                  <c:v>100.8</c:v>
                </c:pt>
                <c:pt idx="9">
                  <c:v>104.10000000000001</c:v>
                </c:pt>
                <c:pt idx="10">
                  <c:v>109.94</c:v>
                </c:pt>
                <c:pt idx="11">
                  <c:v>113.19</c:v>
                </c:pt>
                <c:pt idx="12">
                  <c:v>107.16</c:v>
                </c:pt>
                <c:pt idx="13">
                  <c:v>105.02</c:v>
                </c:pt>
                <c:pt idx="14">
                  <c:v>89.73</c:v>
                </c:pt>
                <c:pt idx="15">
                  <c:v>82.44</c:v>
                </c:pt>
                <c:pt idx="16">
                  <c:v>92.88</c:v>
                </c:pt>
                <c:pt idx="17">
                  <c:v>88.89</c:v>
                </c:pt>
                <c:pt idx="18">
                  <c:v>88.53</c:v>
                </c:pt>
                <c:pt idx="19">
                  <c:v>88.48</c:v>
                </c:pt>
                <c:pt idx="20">
                  <c:v>89.56</c:v>
                </c:pt>
                <c:pt idx="21">
                  <c:v>91.69</c:v>
                </c:pt>
                <c:pt idx="22">
                  <c:v>90.3</c:v>
                </c:pt>
                <c:pt idx="23">
                  <c:v>90.48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'10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'10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'10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'10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'10 AVR 23 '!$AJ$9:$AJ$32</c:f>
              <c:numCache>
                <c:formatCode>0.00</c:formatCode>
                <c:ptCount val="24"/>
                <c:pt idx="0">
                  <c:v>209.5992086531611</c:v>
                </c:pt>
                <c:pt idx="1">
                  <c:v>197.5473238480929</c:v>
                </c:pt>
                <c:pt idx="2">
                  <c:v>200.47931189775983</c:v>
                </c:pt>
                <c:pt idx="3">
                  <c:v>199.86337109976949</c:v>
                </c:pt>
                <c:pt idx="4">
                  <c:v>197.33053841411856</c:v>
                </c:pt>
                <c:pt idx="5">
                  <c:v>181.35081945136969</c:v>
                </c:pt>
                <c:pt idx="6">
                  <c:v>182.09226795618932</c:v>
                </c:pt>
                <c:pt idx="7">
                  <c:v>187.12092873282509</c:v>
                </c:pt>
                <c:pt idx="8">
                  <c:v>190.6202378686192</c:v>
                </c:pt>
                <c:pt idx="9">
                  <c:v>200.38376629947413</c:v>
                </c:pt>
                <c:pt idx="10">
                  <c:v>204.75486295460553</c:v>
                </c:pt>
                <c:pt idx="11">
                  <c:v>197.73160997349493</c:v>
                </c:pt>
                <c:pt idx="12">
                  <c:v>203.590914162259</c:v>
                </c:pt>
                <c:pt idx="13">
                  <c:v>203.29171091184321</c:v>
                </c:pt>
                <c:pt idx="14">
                  <c:v>200.71881442901332</c:v>
                </c:pt>
                <c:pt idx="15">
                  <c:v>207.71684049305014</c:v>
                </c:pt>
                <c:pt idx="16">
                  <c:v>200.82202765824368</c:v>
                </c:pt>
                <c:pt idx="17">
                  <c:v>202.27794766549545</c:v>
                </c:pt>
                <c:pt idx="18">
                  <c:v>231.35360184922811</c:v>
                </c:pt>
                <c:pt idx="19">
                  <c:v>239.51742549274564</c:v>
                </c:pt>
                <c:pt idx="20">
                  <c:v>239.080299047533</c:v>
                </c:pt>
                <c:pt idx="21">
                  <c:v>244.33007254302586</c:v>
                </c:pt>
                <c:pt idx="22">
                  <c:v>234.28558373746276</c:v>
                </c:pt>
                <c:pt idx="23">
                  <c:v>221.83262026662121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'10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'10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'10 AVR 23 '!$AL$9:$AL$32</c:f>
              <c:numCache>
                <c:formatCode>0.00</c:formatCode>
                <c:ptCount val="24"/>
                <c:pt idx="0">
                  <c:v>76.907798912746131</c:v>
                </c:pt>
                <c:pt idx="1">
                  <c:v>74.298772243751742</c:v>
                </c:pt>
                <c:pt idx="2">
                  <c:v>73.454328881326688</c:v>
                </c:pt>
                <c:pt idx="3">
                  <c:v>72.992827269051219</c:v>
                </c:pt>
                <c:pt idx="4">
                  <c:v>69.609346373009998</c:v>
                </c:pt>
                <c:pt idx="5">
                  <c:v>63.28022821400598</c:v>
                </c:pt>
                <c:pt idx="6">
                  <c:v>56.545502543433521</c:v>
                </c:pt>
                <c:pt idx="7">
                  <c:v>56.076734904073398</c:v>
                </c:pt>
                <c:pt idx="8">
                  <c:v>55.27103329977345</c:v>
                </c:pt>
                <c:pt idx="9">
                  <c:v>57.455576379401535</c:v>
                </c:pt>
                <c:pt idx="10">
                  <c:v>61.723260747117074</c:v>
                </c:pt>
                <c:pt idx="11">
                  <c:v>59.088010130516359</c:v>
                </c:pt>
                <c:pt idx="12">
                  <c:v>61.434586100292918</c:v>
                </c:pt>
                <c:pt idx="13">
                  <c:v>60.521666451950111</c:v>
                </c:pt>
                <c:pt idx="14">
                  <c:v>64.172005512764414</c:v>
                </c:pt>
                <c:pt idx="15">
                  <c:v>70.228349095666374</c:v>
                </c:pt>
                <c:pt idx="16">
                  <c:v>79.191466373986472</c:v>
                </c:pt>
                <c:pt idx="17">
                  <c:v>73.82981791988783</c:v>
                </c:pt>
                <c:pt idx="18">
                  <c:v>88.659926821622776</c:v>
                </c:pt>
                <c:pt idx="19">
                  <c:v>87.845794908747777</c:v>
                </c:pt>
                <c:pt idx="20">
                  <c:v>93.670129623212603</c:v>
                </c:pt>
                <c:pt idx="21">
                  <c:v>92.576202326165173</c:v>
                </c:pt>
                <c:pt idx="22">
                  <c:v>87.478787776485461</c:v>
                </c:pt>
                <c:pt idx="23">
                  <c:v>87.974071190188383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P78">
            <v>0</v>
          </cell>
        </row>
        <row r="79">
          <cell r="M79">
            <v>0</v>
          </cell>
          <cell r="P79">
            <v>0</v>
          </cell>
        </row>
        <row r="80">
          <cell r="M80">
            <v>0</v>
          </cell>
          <cell r="P80">
            <v>0</v>
          </cell>
        </row>
        <row r="81">
          <cell r="M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P96">
            <v>0</v>
          </cell>
        </row>
        <row r="97">
          <cell r="M97">
            <v>0</v>
          </cell>
          <cell r="P97">
            <v>0</v>
          </cell>
        </row>
        <row r="98">
          <cell r="M98">
            <v>0</v>
          </cell>
          <cell r="P98">
            <v>0</v>
          </cell>
        </row>
        <row r="99">
          <cell r="M99">
            <v>0</v>
          </cell>
          <cell r="P99">
            <v>0</v>
          </cell>
        </row>
        <row r="100">
          <cell r="M100">
            <v>0</v>
          </cell>
          <cell r="P100">
            <v>0</v>
          </cell>
        </row>
        <row r="101">
          <cell r="M101">
            <v>0</v>
          </cell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Q33" sqref="AQ33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6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102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v>45026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90</v>
      </c>
      <c r="AG4" s="173"/>
      <c r="AH4" s="173"/>
      <c r="AI4" s="173"/>
      <c r="AJ4" s="148" t="s">
        <v>103</v>
      </c>
      <c r="AK4" s="149"/>
      <c r="AL4" s="148" t="s">
        <v>104</v>
      </c>
      <c r="AM4" s="149"/>
      <c r="AN4" s="135" t="s">
        <v>68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73</v>
      </c>
      <c r="K6" s="166"/>
      <c r="L6" s="164"/>
      <c r="M6" s="164"/>
      <c r="N6" s="164"/>
      <c r="O6" s="164"/>
      <c r="P6" s="165"/>
      <c r="Q6" s="167"/>
      <c r="R6" s="157" t="s">
        <v>91</v>
      </c>
      <c r="S6" s="158"/>
      <c r="T6" s="158"/>
      <c r="U6" s="158"/>
      <c r="V6" s="158"/>
      <c r="W6" s="158"/>
      <c r="X6" s="158"/>
      <c r="Y6" s="158"/>
      <c r="Z6" s="157" t="s">
        <v>92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89</v>
      </c>
      <c r="Y7" s="156"/>
      <c r="Z7" s="179" t="s">
        <v>3</v>
      </c>
      <c r="AA7" s="180"/>
      <c r="AB7" s="180"/>
      <c r="AC7" s="155"/>
      <c r="AD7" s="208" t="s">
        <v>89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83.82</v>
      </c>
      <c r="C9" s="51">
        <f t="shared" ref="C9:C32" si="0">AK9-AE9</f>
        <v>5.74</v>
      </c>
      <c r="D9" s="52">
        <f t="shared" ref="D9:D32" si="1">AM9-Y9</f>
        <v>74.151563857737386</v>
      </c>
      <c r="E9" s="59">
        <f t="shared" ref="E9:E32" si="2">(AG9+AI9)-Q9</f>
        <v>3.928436142262604</v>
      </c>
      <c r="F9" s="76">
        <v>207.19</v>
      </c>
      <c r="G9" s="52">
        <f t="shared" ref="G9:G32" si="3">AJ9-AD9</f>
        <v>118.5392086531611</v>
      </c>
      <c r="H9" s="52">
        <f t="shared" ref="H9:H32" si="4">AL9-X9</f>
        <v>76.907798912746131</v>
      </c>
      <c r="I9" s="53">
        <f t="shared" ref="I9:I32" si="5">(AH9+AF9)-P9</f>
        <v>11.742992434092811</v>
      </c>
      <c r="J9" s="58">
        <v>0</v>
      </c>
      <c r="K9" s="84">
        <v>0</v>
      </c>
      <c r="L9" s="67">
        <f>'[1]Exploitation '!M78</f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0</v>
      </c>
      <c r="R9" s="90">
        <v>0</v>
      </c>
      <c r="S9" s="84">
        <v>0</v>
      </c>
      <c r="T9" s="84">
        <v>0</v>
      </c>
      <c r="U9" s="84">
        <v>57.21</v>
      </c>
      <c r="V9" s="84">
        <v>0</v>
      </c>
      <c r="W9" s="84">
        <v>0</v>
      </c>
      <c r="X9" s="93">
        <f>R9+T9+V9</f>
        <v>0</v>
      </c>
      <c r="Y9" s="94">
        <f>S9+U9+W9</f>
        <v>57.21</v>
      </c>
      <c r="Z9" s="90">
        <v>0</v>
      </c>
      <c r="AA9" s="84">
        <v>0</v>
      </c>
      <c r="AB9" s="84">
        <v>91.06</v>
      </c>
      <c r="AC9" s="84">
        <v>0</v>
      </c>
      <c r="AD9" s="95">
        <f>Z9+AB9</f>
        <v>91.06</v>
      </c>
      <c r="AE9" s="52">
        <f>AA9+AC9</f>
        <v>0</v>
      </c>
      <c r="AF9" s="115">
        <v>0.42506115591397842</v>
      </c>
      <c r="AG9" s="116">
        <v>0.1442043010752688</v>
      </c>
      <c r="AH9" s="54">
        <f t="shared" ref="AH9:AH32" si="6">(F9+P9+X9+AD9)-(AJ9+AL9+AF9)</f>
        <v>11.317931278178833</v>
      </c>
      <c r="AI9" s="63">
        <f t="shared" ref="AI9:AI32" si="7">(B9+Q9+Y9+AE9)-(AM9+AK9+AG9)</f>
        <v>3.784231841187335</v>
      </c>
      <c r="AJ9" s="64">
        <v>209.5992086531611</v>
      </c>
      <c r="AK9" s="61">
        <v>5.74</v>
      </c>
      <c r="AL9" s="66">
        <v>76.907798912746131</v>
      </c>
      <c r="AM9" s="61">
        <v>131.36156385773739</v>
      </c>
      <c r="AS9" s="120"/>
      <c r="BA9" s="42"/>
      <c r="BB9" s="42"/>
    </row>
    <row r="10" spans="1:54" ht="15.75" x14ac:dyDescent="0.25">
      <c r="A10" s="25">
        <v>2</v>
      </c>
      <c r="B10" s="69">
        <v>73.759999999999991</v>
      </c>
      <c r="C10" s="51">
        <f t="shared" si="0"/>
        <v>5.74</v>
      </c>
      <c r="D10" s="52">
        <f t="shared" si="1"/>
        <v>64.373231829274346</v>
      </c>
      <c r="E10" s="59">
        <f t="shared" si="2"/>
        <v>3.6467681707256565</v>
      </c>
      <c r="F10" s="68">
        <v>190.9</v>
      </c>
      <c r="G10" s="52">
        <f t="shared" si="3"/>
        <v>105.4373238480929</v>
      </c>
      <c r="H10" s="52">
        <f t="shared" si="4"/>
        <v>74.298772243751742</v>
      </c>
      <c r="I10" s="53">
        <f t="shared" si="5"/>
        <v>11.163903908155374</v>
      </c>
      <c r="J10" s="58">
        <v>0</v>
      </c>
      <c r="K10" s="81">
        <v>0</v>
      </c>
      <c r="L10" s="67">
        <f>'[1]Exploitation '!M79</f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0</v>
      </c>
      <c r="R10" s="90">
        <v>0</v>
      </c>
      <c r="S10" s="84">
        <v>0</v>
      </c>
      <c r="T10" s="84">
        <v>0</v>
      </c>
      <c r="U10" s="84">
        <v>57.21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57.21</v>
      </c>
      <c r="Z10" s="90">
        <v>0</v>
      </c>
      <c r="AA10" s="84">
        <v>0</v>
      </c>
      <c r="AB10" s="84">
        <v>92.11</v>
      </c>
      <c r="AC10" s="84">
        <v>0</v>
      </c>
      <c r="AD10" s="95">
        <f t="shared" ref="AD10:AD32" si="12">Z10+AB10</f>
        <v>92.11</v>
      </c>
      <c r="AE10" s="52">
        <f t="shared" ref="AE10:AE32" si="13">AA10+AC10</f>
        <v>0</v>
      </c>
      <c r="AF10" s="117">
        <v>0.42506115591397842</v>
      </c>
      <c r="AG10" s="116">
        <v>0.1442043010752688</v>
      </c>
      <c r="AH10" s="54">
        <f t="shared" si="6"/>
        <v>10.738842752241396</v>
      </c>
      <c r="AI10" s="63">
        <f t="shared" si="7"/>
        <v>3.5025638696503876</v>
      </c>
      <c r="AJ10" s="64">
        <v>197.5473238480929</v>
      </c>
      <c r="AK10" s="61">
        <v>5.74</v>
      </c>
      <c r="AL10" s="66">
        <v>74.298772243751742</v>
      </c>
      <c r="AM10" s="61">
        <v>121.58323182927435</v>
      </c>
      <c r="AS10" s="120"/>
      <c r="BA10" s="42"/>
      <c r="BB10" s="42"/>
    </row>
    <row r="11" spans="1:54" ht="15" customHeight="1" x14ac:dyDescent="0.25">
      <c r="A11" s="25">
        <v>3</v>
      </c>
      <c r="B11" s="69">
        <v>84.44</v>
      </c>
      <c r="C11" s="51">
        <f t="shared" si="0"/>
        <v>5.74</v>
      </c>
      <c r="D11" s="52">
        <f t="shared" si="1"/>
        <v>75.146467409813525</v>
      </c>
      <c r="E11" s="59">
        <f t="shared" si="2"/>
        <v>3.5535325901864843</v>
      </c>
      <c r="F11" s="68">
        <v>189.81</v>
      </c>
      <c r="G11" s="52">
        <f t="shared" si="3"/>
        <v>105.10931189775982</v>
      </c>
      <c r="H11" s="52">
        <f t="shared" si="4"/>
        <v>73.454328881326688</v>
      </c>
      <c r="I11" s="53">
        <f t="shared" si="5"/>
        <v>11.246359220913474</v>
      </c>
      <c r="J11" s="58">
        <v>0</v>
      </c>
      <c r="K11" s="81">
        <v>0</v>
      </c>
      <c r="L11" s="67">
        <f>'[1]Exploitation '!M80</f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0</v>
      </c>
      <c r="R11" s="90">
        <v>0</v>
      </c>
      <c r="S11" s="84">
        <v>0</v>
      </c>
      <c r="T11" s="84">
        <v>0</v>
      </c>
      <c r="U11" s="84">
        <v>43.2</v>
      </c>
      <c r="V11" s="84">
        <v>0</v>
      </c>
      <c r="W11" s="84">
        <v>0</v>
      </c>
      <c r="X11" s="93">
        <f t="shared" si="10"/>
        <v>0</v>
      </c>
      <c r="Y11" s="94">
        <f t="shared" si="11"/>
        <v>43.2</v>
      </c>
      <c r="Z11" s="90">
        <v>0</v>
      </c>
      <c r="AA11" s="84">
        <v>0</v>
      </c>
      <c r="AB11" s="84">
        <v>95.37</v>
      </c>
      <c r="AC11" s="84">
        <v>0</v>
      </c>
      <c r="AD11" s="95">
        <f t="shared" si="12"/>
        <v>95.37</v>
      </c>
      <c r="AE11" s="52">
        <f t="shared" si="13"/>
        <v>0</v>
      </c>
      <c r="AF11" s="117">
        <v>0.42506115591397842</v>
      </c>
      <c r="AG11" s="116">
        <v>0.1442043010752688</v>
      </c>
      <c r="AH11" s="54">
        <f t="shared" si="6"/>
        <v>10.821298064999496</v>
      </c>
      <c r="AI11" s="63">
        <f t="shared" si="7"/>
        <v>3.4093282891112153</v>
      </c>
      <c r="AJ11" s="64">
        <v>200.47931189775983</v>
      </c>
      <c r="AK11" s="61">
        <v>5.74</v>
      </c>
      <c r="AL11" s="66">
        <v>73.454328881326688</v>
      </c>
      <c r="AM11" s="61">
        <v>118.34646740981353</v>
      </c>
      <c r="AS11" s="120"/>
      <c r="BA11" s="42"/>
      <c r="BB11" s="42"/>
    </row>
    <row r="12" spans="1:54" ht="15" customHeight="1" x14ac:dyDescent="0.25">
      <c r="A12" s="25">
        <v>4</v>
      </c>
      <c r="B12" s="69">
        <v>85.740000000000009</v>
      </c>
      <c r="C12" s="51">
        <f t="shared" si="0"/>
        <v>5.74</v>
      </c>
      <c r="D12" s="52">
        <f t="shared" si="1"/>
        <v>76.410069163590364</v>
      </c>
      <c r="E12" s="59">
        <f t="shared" si="2"/>
        <v>3.5899308364096418</v>
      </c>
      <c r="F12" s="68">
        <v>189.2</v>
      </c>
      <c r="G12" s="52">
        <f t="shared" si="3"/>
        <v>105.0033710997695</v>
      </c>
      <c r="H12" s="52">
        <f t="shared" si="4"/>
        <v>72.992827269051219</v>
      </c>
      <c r="I12" s="53">
        <f t="shared" si="5"/>
        <v>11.203801631179273</v>
      </c>
      <c r="J12" s="58">
        <v>0</v>
      </c>
      <c r="K12" s="81">
        <v>0</v>
      </c>
      <c r="L12" s="67">
        <f>'[1]Exploitation '!M81</f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0</v>
      </c>
      <c r="R12" s="90">
        <v>0</v>
      </c>
      <c r="S12" s="84">
        <v>0</v>
      </c>
      <c r="T12" s="84">
        <v>0</v>
      </c>
      <c r="U12" s="84">
        <v>43.2</v>
      </c>
      <c r="V12" s="84">
        <v>0</v>
      </c>
      <c r="W12" s="84">
        <v>0</v>
      </c>
      <c r="X12" s="93">
        <f t="shared" si="10"/>
        <v>0</v>
      </c>
      <c r="Y12" s="94">
        <f t="shared" si="11"/>
        <v>43.2</v>
      </c>
      <c r="Z12" s="90">
        <v>0</v>
      </c>
      <c r="AA12" s="84">
        <v>0</v>
      </c>
      <c r="AB12" s="84">
        <v>94.86</v>
      </c>
      <c r="AC12" s="84">
        <v>0</v>
      </c>
      <c r="AD12" s="95">
        <f t="shared" si="12"/>
        <v>94.86</v>
      </c>
      <c r="AE12" s="52">
        <f t="shared" si="13"/>
        <v>0</v>
      </c>
      <c r="AF12" s="117">
        <v>0.42506115591397842</v>
      </c>
      <c r="AG12" s="116">
        <v>0.1442043010752688</v>
      </c>
      <c r="AH12" s="54">
        <f t="shared" si="6"/>
        <v>10.778740475265295</v>
      </c>
      <c r="AI12" s="63">
        <f t="shared" si="7"/>
        <v>3.4457265353343729</v>
      </c>
      <c r="AJ12" s="64">
        <v>199.86337109976949</v>
      </c>
      <c r="AK12" s="61">
        <v>5.74</v>
      </c>
      <c r="AL12" s="66">
        <v>72.992827269051219</v>
      </c>
      <c r="AM12" s="61">
        <v>119.61006916359037</v>
      </c>
      <c r="AS12" s="120"/>
      <c r="BA12" s="42"/>
      <c r="BB12" s="42"/>
    </row>
    <row r="13" spans="1:54" ht="15.75" x14ac:dyDescent="0.25">
      <c r="A13" s="25">
        <v>5</v>
      </c>
      <c r="B13" s="69">
        <v>80.25</v>
      </c>
      <c r="C13" s="51">
        <f t="shared" si="0"/>
        <v>5.74</v>
      </c>
      <c r="D13" s="52">
        <f t="shared" si="1"/>
        <v>71.065101945443018</v>
      </c>
      <c r="E13" s="59">
        <f t="shared" si="2"/>
        <v>3.4448980545569787</v>
      </c>
      <c r="F13" s="68">
        <v>183.05</v>
      </c>
      <c r="G13" s="52">
        <f t="shared" si="3"/>
        <v>102.47053841411856</v>
      </c>
      <c r="H13" s="52">
        <f t="shared" si="4"/>
        <v>69.609346373009998</v>
      </c>
      <c r="I13" s="53">
        <f t="shared" si="5"/>
        <v>10.970115212871475</v>
      </c>
      <c r="J13" s="58">
        <v>0</v>
      </c>
      <c r="K13" s="81">
        <v>0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0</v>
      </c>
      <c r="R13" s="90">
        <v>0</v>
      </c>
      <c r="S13" s="84">
        <v>0</v>
      </c>
      <c r="T13" s="84">
        <v>0</v>
      </c>
      <c r="U13" s="84">
        <v>43.51</v>
      </c>
      <c r="V13" s="84">
        <v>0</v>
      </c>
      <c r="W13" s="84">
        <v>0</v>
      </c>
      <c r="X13" s="93">
        <f t="shared" si="10"/>
        <v>0</v>
      </c>
      <c r="Y13" s="94">
        <f t="shared" si="11"/>
        <v>43.51</v>
      </c>
      <c r="Z13" s="90">
        <v>0</v>
      </c>
      <c r="AA13" s="84">
        <v>0</v>
      </c>
      <c r="AB13" s="84">
        <v>94.86</v>
      </c>
      <c r="AC13" s="84">
        <v>0</v>
      </c>
      <c r="AD13" s="95">
        <f t="shared" si="12"/>
        <v>94.86</v>
      </c>
      <c r="AE13" s="52">
        <f t="shared" si="13"/>
        <v>0</v>
      </c>
      <c r="AF13" s="117">
        <v>0.42506115591397842</v>
      </c>
      <c r="AG13" s="116">
        <v>0.1442043010752688</v>
      </c>
      <c r="AH13" s="54">
        <f t="shared" si="6"/>
        <v>10.545054056957497</v>
      </c>
      <c r="AI13" s="63">
        <f t="shared" si="7"/>
        <v>3.3006937534817098</v>
      </c>
      <c r="AJ13" s="64">
        <v>197.33053841411856</v>
      </c>
      <c r="AK13" s="61">
        <v>5.74</v>
      </c>
      <c r="AL13" s="66">
        <v>69.609346373009998</v>
      </c>
      <c r="AM13" s="61">
        <v>114.57510194544302</v>
      </c>
      <c r="AS13" s="120"/>
      <c r="BA13" s="42"/>
      <c r="BB13" s="42"/>
    </row>
    <row r="14" spans="1:54" ht="15.75" customHeight="1" x14ac:dyDescent="0.25">
      <c r="A14" s="25">
        <v>6</v>
      </c>
      <c r="B14" s="69">
        <v>69.709999999999994</v>
      </c>
      <c r="C14" s="51">
        <f t="shared" si="0"/>
        <v>5.13</v>
      </c>
      <c r="D14" s="52">
        <f t="shared" si="1"/>
        <v>61.412846188797523</v>
      </c>
      <c r="E14" s="59">
        <f t="shared" si="2"/>
        <v>3.167153811202474</v>
      </c>
      <c r="F14" s="68">
        <v>163.35</v>
      </c>
      <c r="G14" s="52">
        <f t="shared" si="3"/>
        <v>90.300819451369691</v>
      </c>
      <c r="H14" s="52">
        <f t="shared" si="4"/>
        <v>62.96022821400598</v>
      </c>
      <c r="I14" s="53">
        <f t="shared" si="5"/>
        <v>10.088952334624322</v>
      </c>
      <c r="J14" s="58">
        <v>0</v>
      </c>
      <c r="K14" s="81">
        <v>0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0</v>
      </c>
      <c r="R14" s="90">
        <v>0.32</v>
      </c>
      <c r="S14" s="84">
        <v>0</v>
      </c>
      <c r="T14" s="84">
        <v>0</v>
      </c>
      <c r="U14" s="84">
        <v>43.52</v>
      </c>
      <c r="V14" s="84">
        <v>0</v>
      </c>
      <c r="W14" s="84">
        <v>0</v>
      </c>
      <c r="X14" s="93">
        <f t="shared" si="10"/>
        <v>0.32</v>
      </c>
      <c r="Y14" s="94">
        <f t="shared" si="11"/>
        <v>43.52</v>
      </c>
      <c r="Z14" s="90">
        <v>1.2</v>
      </c>
      <c r="AA14" s="84">
        <v>0</v>
      </c>
      <c r="AB14" s="84">
        <v>89.85</v>
      </c>
      <c r="AC14" s="84">
        <v>0</v>
      </c>
      <c r="AD14" s="95">
        <f t="shared" si="12"/>
        <v>91.05</v>
      </c>
      <c r="AE14" s="52">
        <f t="shared" si="13"/>
        <v>0</v>
      </c>
      <c r="AF14" s="117">
        <v>0.42506115591397842</v>
      </c>
      <c r="AG14" s="116">
        <v>0.1442043010752688</v>
      </c>
      <c r="AH14" s="54">
        <f t="shared" si="6"/>
        <v>9.6638911787103439</v>
      </c>
      <c r="AI14" s="63">
        <f t="shared" si="7"/>
        <v>3.022949510127205</v>
      </c>
      <c r="AJ14" s="64">
        <v>181.35081945136969</v>
      </c>
      <c r="AK14" s="61">
        <v>5.13</v>
      </c>
      <c r="AL14" s="66">
        <v>63.28022821400598</v>
      </c>
      <c r="AM14" s="61">
        <v>104.93284618879753</v>
      </c>
      <c r="AS14" s="120"/>
      <c r="BA14" s="42"/>
      <c r="BB14" s="42"/>
    </row>
    <row r="15" spans="1:54" ht="15.75" x14ac:dyDescent="0.25">
      <c r="A15" s="25">
        <v>7</v>
      </c>
      <c r="B15" s="69">
        <v>59.49</v>
      </c>
      <c r="C15" s="51">
        <f t="shared" si="0"/>
        <v>5.13</v>
      </c>
      <c r="D15" s="52">
        <f t="shared" si="1"/>
        <v>51.482346356310877</v>
      </c>
      <c r="E15" s="59">
        <f t="shared" si="2"/>
        <v>2.8776536436891353</v>
      </c>
      <c r="F15" s="68">
        <v>149</v>
      </c>
      <c r="G15" s="52">
        <f t="shared" si="3"/>
        <v>84.772267956189324</v>
      </c>
      <c r="H15" s="52">
        <f t="shared" si="4"/>
        <v>54.37550254343352</v>
      </c>
      <c r="I15" s="53">
        <f t="shared" si="5"/>
        <v>9.8522295003771614</v>
      </c>
      <c r="J15" s="58">
        <v>0</v>
      </c>
      <c r="K15" s="81">
        <v>0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0</v>
      </c>
      <c r="R15" s="90">
        <v>2.17</v>
      </c>
      <c r="S15" s="84">
        <v>0</v>
      </c>
      <c r="T15" s="84">
        <v>0</v>
      </c>
      <c r="U15" s="84">
        <v>43.4</v>
      </c>
      <c r="V15" s="84">
        <v>0</v>
      </c>
      <c r="W15" s="84">
        <v>0</v>
      </c>
      <c r="X15" s="93">
        <f t="shared" si="10"/>
        <v>2.17</v>
      </c>
      <c r="Y15" s="94">
        <f t="shared" si="11"/>
        <v>43.4</v>
      </c>
      <c r="Z15" s="90">
        <v>4</v>
      </c>
      <c r="AA15" s="84">
        <v>0</v>
      </c>
      <c r="AB15" s="84">
        <v>93.32</v>
      </c>
      <c r="AC15" s="84">
        <v>0</v>
      </c>
      <c r="AD15" s="95">
        <f t="shared" si="12"/>
        <v>97.32</v>
      </c>
      <c r="AE15" s="52">
        <f t="shared" si="13"/>
        <v>0</v>
      </c>
      <c r="AF15" s="117">
        <v>0.42506115591397842</v>
      </c>
      <c r="AG15" s="116">
        <v>0.1442043010752688</v>
      </c>
      <c r="AH15" s="54">
        <f t="shared" si="6"/>
        <v>9.4271683444631833</v>
      </c>
      <c r="AI15" s="63">
        <f t="shared" si="7"/>
        <v>2.7334493426138664</v>
      </c>
      <c r="AJ15" s="64">
        <v>182.09226795618932</v>
      </c>
      <c r="AK15" s="61">
        <v>5.13</v>
      </c>
      <c r="AL15" s="66">
        <v>56.545502543433521</v>
      </c>
      <c r="AM15" s="61">
        <v>94.882346356310876</v>
      </c>
      <c r="AS15" s="120"/>
      <c r="BA15" s="42"/>
      <c r="BB15" s="42"/>
    </row>
    <row r="16" spans="1:54" ht="15.75" x14ac:dyDescent="0.25">
      <c r="A16" s="25">
        <v>8</v>
      </c>
      <c r="B16" s="69">
        <v>57.84</v>
      </c>
      <c r="C16" s="51">
        <f t="shared" si="0"/>
        <v>5.13</v>
      </c>
      <c r="D16" s="52">
        <f t="shared" si="1"/>
        <v>49.464170938619986</v>
      </c>
      <c r="E16" s="59">
        <f t="shared" si="2"/>
        <v>3.2458290613800278</v>
      </c>
      <c r="F16" s="68">
        <v>148.96</v>
      </c>
      <c r="G16" s="52">
        <f t="shared" si="3"/>
        <v>89.920928732825089</v>
      </c>
      <c r="H16" s="52">
        <f t="shared" si="4"/>
        <v>49.006734904073397</v>
      </c>
      <c r="I16" s="53">
        <f t="shared" si="5"/>
        <v>10.032336363101548</v>
      </c>
      <c r="J16" s="58">
        <v>0</v>
      </c>
      <c r="K16" s="81">
        <v>0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0</v>
      </c>
      <c r="R16" s="90">
        <v>7.07</v>
      </c>
      <c r="S16" s="84">
        <v>0</v>
      </c>
      <c r="T16" s="84">
        <v>0</v>
      </c>
      <c r="U16" s="84">
        <v>58.2</v>
      </c>
      <c r="V16" s="84">
        <v>0</v>
      </c>
      <c r="W16" s="84">
        <v>0</v>
      </c>
      <c r="X16" s="93">
        <f t="shared" si="10"/>
        <v>7.07</v>
      </c>
      <c r="Y16" s="94">
        <f t="shared" si="11"/>
        <v>58.2</v>
      </c>
      <c r="Z16" s="90">
        <v>6.2</v>
      </c>
      <c r="AA16" s="84">
        <v>0</v>
      </c>
      <c r="AB16" s="84">
        <v>91</v>
      </c>
      <c r="AC16" s="84">
        <v>0</v>
      </c>
      <c r="AD16" s="95">
        <f t="shared" si="12"/>
        <v>97.2</v>
      </c>
      <c r="AE16" s="52">
        <f t="shared" si="13"/>
        <v>0</v>
      </c>
      <c r="AF16" s="117">
        <v>0.42506115591397842</v>
      </c>
      <c r="AG16" s="116">
        <v>0.1442043010752688</v>
      </c>
      <c r="AH16" s="54">
        <f t="shared" si="6"/>
        <v>9.6072752071875698</v>
      </c>
      <c r="AI16" s="63">
        <f t="shared" si="7"/>
        <v>3.1016247603047589</v>
      </c>
      <c r="AJ16" s="64">
        <v>187.12092873282509</v>
      </c>
      <c r="AK16" s="61">
        <v>5.13</v>
      </c>
      <c r="AL16" s="66">
        <v>56.076734904073398</v>
      </c>
      <c r="AM16" s="61">
        <v>107.66417093861999</v>
      </c>
      <c r="AS16" s="120"/>
      <c r="BA16" s="42"/>
      <c r="BB16" s="42"/>
    </row>
    <row r="17" spans="1:54" ht="15.75" x14ac:dyDescent="0.25">
      <c r="A17" s="25">
        <v>9</v>
      </c>
      <c r="B17" s="69">
        <v>65.540000000000006</v>
      </c>
      <c r="C17" s="51">
        <f t="shared" si="0"/>
        <v>5.13</v>
      </c>
      <c r="D17" s="52">
        <f t="shared" si="1"/>
        <v>56.949422756223171</v>
      </c>
      <c r="E17" s="59">
        <f t="shared" si="2"/>
        <v>3.4605772437768456</v>
      </c>
      <c r="F17" s="68">
        <v>143.33000000000001</v>
      </c>
      <c r="G17" s="52">
        <f t="shared" si="3"/>
        <v>89.820237868619202</v>
      </c>
      <c r="H17" s="52">
        <f t="shared" si="4"/>
        <v>43.371033299773451</v>
      </c>
      <c r="I17" s="53">
        <f t="shared" si="5"/>
        <v>10.138728831607393</v>
      </c>
      <c r="J17" s="58">
        <v>0</v>
      </c>
      <c r="K17" s="81">
        <v>0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0</v>
      </c>
      <c r="R17" s="90">
        <v>11.899999999999999</v>
      </c>
      <c r="S17" s="84">
        <v>0</v>
      </c>
      <c r="T17" s="84">
        <v>0</v>
      </c>
      <c r="U17" s="84">
        <v>58.17</v>
      </c>
      <c r="V17" s="84">
        <v>0</v>
      </c>
      <c r="W17" s="84">
        <v>0</v>
      </c>
      <c r="X17" s="93">
        <f t="shared" si="10"/>
        <v>11.899999999999999</v>
      </c>
      <c r="Y17" s="94">
        <f t="shared" si="11"/>
        <v>58.17</v>
      </c>
      <c r="Z17" s="90">
        <v>9.3000000000000007</v>
      </c>
      <c r="AA17" s="84">
        <v>0</v>
      </c>
      <c r="AB17" s="84">
        <v>91.5</v>
      </c>
      <c r="AC17" s="84">
        <v>0</v>
      </c>
      <c r="AD17" s="95">
        <f t="shared" si="12"/>
        <v>100.8</v>
      </c>
      <c r="AE17" s="52">
        <f t="shared" si="13"/>
        <v>0</v>
      </c>
      <c r="AF17" s="117">
        <v>0.42506115591397842</v>
      </c>
      <c r="AG17" s="116">
        <v>0.1442043010752688</v>
      </c>
      <c r="AH17" s="54">
        <f t="shared" si="6"/>
        <v>9.713667675693415</v>
      </c>
      <c r="AI17" s="63">
        <f t="shared" si="7"/>
        <v>3.3163729427015767</v>
      </c>
      <c r="AJ17" s="64">
        <v>190.6202378686192</v>
      </c>
      <c r="AK17" s="61">
        <v>5.13</v>
      </c>
      <c r="AL17" s="66">
        <v>55.27103329977345</v>
      </c>
      <c r="AM17" s="61">
        <v>115.11942275622317</v>
      </c>
      <c r="AS17" s="120"/>
      <c r="BA17" s="42"/>
      <c r="BB17" s="42"/>
    </row>
    <row r="18" spans="1:54" ht="15.75" x14ac:dyDescent="0.25">
      <c r="A18" s="25">
        <v>10</v>
      </c>
      <c r="B18" s="69">
        <v>69.8</v>
      </c>
      <c r="C18" s="51">
        <f t="shared" si="0"/>
        <v>5.13</v>
      </c>
      <c r="D18" s="52">
        <f t="shared" si="1"/>
        <v>61.116467409813531</v>
      </c>
      <c r="E18" s="59">
        <f t="shared" si="2"/>
        <v>3.5535325901864843</v>
      </c>
      <c r="F18" s="68">
        <v>147.80000000000001</v>
      </c>
      <c r="G18" s="52">
        <f t="shared" si="3"/>
        <v>96.283766299474124</v>
      </c>
      <c r="H18" s="52">
        <f t="shared" si="4"/>
        <v>40.905576379401538</v>
      </c>
      <c r="I18" s="53">
        <f t="shared" si="5"/>
        <v>10.610657321124405</v>
      </c>
      <c r="J18" s="58">
        <v>0</v>
      </c>
      <c r="K18" s="81">
        <v>0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0</v>
      </c>
      <c r="R18" s="90">
        <v>16.55</v>
      </c>
      <c r="S18" s="84">
        <v>0</v>
      </c>
      <c r="T18" s="84">
        <v>0</v>
      </c>
      <c r="U18" s="84">
        <v>57.23</v>
      </c>
      <c r="V18" s="84">
        <v>0</v>
      </c>
      <c r="W18" s="84">
        <v>0</v>
      </c>
      <c r="X18" s="93">
        <f t="shared" si="10"/>
        <v>16.55</v>
      </c>
      <c r="Y18" s="94">
        <f t="shared" si="11"/>
        <v>57.23</v>
      </c>
      <c r="Z18" s="90">
        <v>13.7</v>
      </c>
      <c r="AA18" s="84">
        <v>0</v>
      </c>
      <c r="AB18" s="84">
        <v>90.4</v>
      </c>
      <c r="AC18" s="84">
        <v>0</v>
      </c>
      <c r="AD18" s="95">
        <f t="shared" si="12"/>
        <v>104.10000000000001</v>
      </c>
      <c r="AE18" s="52">
        <f t="shared" si="13"/>
        <v>0</v>
      </c>
      <c r="AF18" s="117">
        <v>0.42506115591397842</v>
      </c>
      <c r="AG18" s="116">
        <v>0.1442043010752688</v>
      </c>
      <c r="AH18" s="54">
        <f t="shared" si="6"/>
        <v>10.185596165210427</v>
      </c>
      <c r="AI18" s="63">
        <f t="shared" si="7"/>
        <v>3.4093282891112153</v>
      </c>
      <c r="AJ18" s="64">
        <v>200.38376629947413</v>
      </c>
      <c r="AK18" s="61">
        <v>5.13</v>
      </c>
      <c r="AL18" s="66">
        <v>57.455576379401535</v>
      </c>
      <c r="AM18" s="61">
        <v>118.34646740981353</v>
      </c>
      <c r="AS18" s="120"/>
      <c r="BA18" s="42"/>
      <c r="BB18" s="42"/>
    </row>
    <row r="19" spans="1:54" ht="15.75" x14ac:dyDescent="0.25">
      <c r="A19" s="25">
        <v>11</v>
      </c>
      <c r="B19" s="69">
        <v>64.59</v>
      </c>
      <c r="C19" s="51">
        <f t="shared" si="0"/>
        <v>5.79</v>
      </c>
      <c r="D19" s="52">
        <f t="shared" si="1"/>
        <v>55.254587013465184</v>
      </c>
      <c r="E19" s="59">
        <f t="shared" si="2"/>
        <v>3.5454129865348198</v>
      </c>
      <c r="F19" s="68">
        <v>148.9</v>
      </c>
      <c r="G19" s="52">
        <f t="shared" si="3"/>
        <v>94.81486295460553</v>
      </c>
      <c r="H19" s="52">
        <f t="shared" si="4"/>
        <v>43.133260747117077</v>
      </c>
      <c r="I19" s="53">
        <f t="shared" si="5"/>
        <v>10.95187629827741</v>
      </c>
      <c r="J19" s="58">
        <v>0</v>
      </c>
      <c r="K19" s="81">
        <v>0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0</v>
      </c>
      <c r="R19" s="90">
        <v>18.59</v>
      </c>
      <c r="S19" s="84">
        <v>0</v>
      </c>
      <c r="T19" s="84">
        <v>0</v>
      </c>
      <c r="U19" s="84">
        <v>62.81</v>
      </c>
      <c r="V19" s="84">
        <v>0</v>
      </c>
      <c r="W19" s="84">
        <v>0</v>
      </c>
      <c r="X19" s="93">
        <f t="shared" si="10"/>
        <v>18.59</v>
      </c>
      <c r="Y19" s="94">
        <f t="shared" si="11"/>
        <v>62.81</v>
      </c>
      <c r="Z19" s="90">
        <v>19</v>
      </c>
      <c r="AA19" s="84">
        <v>0</v>
      </c>
      <c r="AB19" s="84">
        <v>90.94</v>
      </c>
      <c r="AC19" s="84">
        <v>0</v>
      </c>
      <c r="AD19" s="95">
        <f t="shared" si="12"/>
        <v>109.94</v>
      </c>
      <c r="AE19" s="52">
        <f t="shared" si="13"/>
        <v>0</v>
      </c>
      <c r="AF19" s="117">
        <v>0.42506115591397842</v>
      </c>
      <c r="AG19" s="116">
        <v>0.1442043010752688</v>
      </c>
      <c r="AH19" s="54">
        <f t="shared" si="6"/>
        <v>10.526815142363432</v>
      </c>
      <c r="AI19" s="63">
        <f t="shared" si="7"/>
        <v>3.4012086854595509</v>
      </c>
      <c r="AJ19" s="64">
        <v>204.75486295460553</v>
      </c>
      <c r="AK19" s="61">
        <v>5.79</v>
      </c>
      <c r="AL19" s="66">
        <v>61.723260747117074</v>
      </c>
      <c r="AM19" s="61">
        <v>118.06458701346519</v>
      </c>
      <c r="AS19" s="120"/>
      <c r="BA19" s="42"/>
      <c r="BB19" s="42"/>
    </row>
    <row r="20" spans="1:54" ht="15.75" x14ac:dyDescent="0.25">
      <c r="A20" s="25">
        <v>12</v>
      </c>
      <c r="B20" s="69">
        <v>66.430000000000007</v>
      </c>
      <c r="C20" s="51">
        <f t="shared" si="0"/>
        <v>5.79</v>
      </c>
      <c r="D20" s="52">
        <f t="shared" si="1"/>
        <v>57.208541244332089</v>
      </c>
      <c r="E20" s="59">
        <f t="shared" si="2"/>
        <v>3.4314587556679248</v>
      </c>
      <c r="F20" s="68">
        <v>135.34</v>
      </c>
      <c r="G20" s="52">
        <f t="shared" si="3"/>
        <v>84.541609973494928</v>
      </c>
      <c r="H20" s="52">
        <f t="shared" si="4"/>
        <v>40.22801013051636</v>
      </c>
      <c r="I20" s="53">
        <f t="shared" si="5"/>
        <v>10.570379895988721</v>
      </c>
      <c r="J20" s="58">
        <v>0</v>
      </c>
      <c r="K20" s="81">
        <v>0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0</v>
      </c>
      <c r="R20" s="90">
        <v>18.86</v>
      </c>
      <c r="S20" s="84">
        <v>0</v>
      </c>
      <c r="T20" s="84">
        <v>0</v>
      </c>
      <c r="U20" s="84">
        <v>56.9</v>
      </c>
      <c r="V20" s="84">
        <v>0</v>
      </c>
      <c r="W20" s="84">
        <v>0</v>
      </c>
      <c r="X20" s="93">
        <f t="shared" si="10"/>
        <v>18.86</v>
      </c>
      <c r="Y20" s="94">
        <f t="shared" si="11"/>
        <v>56.9</v>
      </c>
      <c r="Z20" s="90">
        <v>19.899999999999999</v>
      </c>
      <c r="AA20" s="84">
        <v>0</v>
      </c>
      <c r="AB20" s="84">
        <v>93.29</v>
      </c>
      <c r="AC20" s="84">
        <v>0</v>
      </c>
      <c r="AD20" s="95">
        <f t="shared" si="12"/>
        <v>113.19</v>
      </c>
      <c r="AE20" s="52">
        <f t="shared" si="13"/>
        <v>0</v>
      </c>
      <c r="AF20" s="117">
        <v>0.42506115591397842</v>
      </c>
      <c r="AG20" s="116">
        <v>0.1442043010752688</v>
      </c>
      <c r="AH20" s="54">
        <f t="shared" si="6"/>
        <v>10.145318740074742</v>
      </c>
      <c r="AI20" s="63">
        <f t="shared" si="7"/>
        <v>3.2872544545926559</v>
      </c>
      <c r="AJ20" s="64">
        <v>197.73160997349493</v>
      </c>
      <c r="AK20" s="61">
        <v>5.79</v>
      </c>
      <c r="AL20" s="66">
        <v>59.088010130516359</v>
      </c>
      <c r="AM20" s="61">
        <v>114.10854124433209</v>
      </c>
      <c r="AS20" s="120"/>
      <c r="BA20" s="42"/>
      <c r="BB20" s="42"/>
    </row>
    <row r="21" spans="1:54" ht="15.75" x14ac:dyDescent="0.25">
      <c r="A21" s="25">
        <v>13</v>
      </c>
      <c r="B21" s="69">
        <v>65.95</v>
      </c>
      <c r="C21" s="51">
        <f t="shared" si="0"/>
        <v>5.15</v>
      </c>
      <c r="D21" s="52">
        <f t="shared" si="1"/>
        <v>57.376100847431843</v>
      </c>
      <c r="E21" s="59">
        <f t="shared" si="2"/>
        <v>3.4238991525681604</v>
      </c>
      <c r="F21" s="68">
        <v>144.97</v>
      </c>
      <c r="G21" s="52">
        <f t="shared" si="3"/>
        <v>96.430914162259</v>
      </c>
      <c r="H21" s="52">
        <f t="shared" si="4"/>
        <v>37.644586100292919</v>
      </c>
      <c r="I21" s="53">
        <f t="shared" si="5"/>
        <v>10.894499737448042</v>
      </c>
      <c r="J21" s="58">
        <v>0</v>
      </c>
      <c r="K21" s="81">
        <v>0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0</v>
      </c>
      <c r="R21" s="90">
        <v>23.79</v>
      </c>
      <c r="S21" s="84">
        <v>0</v>
      </c>
      <c r="T21" s="84">
        <v>0</v>
      </c>
      <c r="U21" s="84">
        <v>56.47</v>
      </c>
      <c r="V21" s="84">
        <v>0</v>
      </c>
      <c r="W21" s="84">
        <v>0</v>
      </c>
      <c r="X21" s="93">
        <f t="shared" si="10"/>
        <v>23.79</v>
      </c>
      <c r="Y21" s="94">
        <f t="shared" si="11"/>
        <v>56.47</v>
      </c>
      <c r="Z21" s="90">
        <v>15.5</v>
      </c>
      <c r="AA21" s="84">
        <v>0</v>
      </c>
      <c r="AB21" s="84">
        <v>91.66</v>
      </c>
      <c r="AC21" s="84">
        <v>0</v>
      </c>
      <c r="AD21" s="95">
        <f t="shared" si="12"/>
        <v>107.16</v>
      </c>
      <c r="AE21" s="52">
        <f t="shared" si="13"/>
        <v>0</v>
      </c>
      <c r="AF21" s="117">
        <v>0.42506115591397842</v>
      </c>
      <c r="AG21" s="116">
        <v>0.1442043010752688</v>
      </c>
      <c r="AH21" s="54">
        <f t="shared" si="6"/>
        <v>10.469438581534064</v>
      </c>
      <c r="AI21" s="63">
        <f t="shared" si="7"/>
        <v>3.2796948514928914</v>
      </c>
      <c r="AJ21" s="64">
        <v>203.590914162259</v>
      </c>
      <c r="AK21" s="61">
        <v>5.15</v>
      </c>
      <c r="AL21" s="66">
        <v>61.434586100292918</v>
      </c>
      <c r="AM21" s="61">
        <v>113.84610084743184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70.05</v>
      </c>
      <c r="C22" s="51">
        <f t="shared" si="0"/>
        <v>5.15</v>
      </c>
      <c r="D22" s="52">
        <f t="shared" si="1"/>
        <v>61.252391868020055</v>
      </c>
      <c r="E22" s="59">
        <f t="shared" si="2"/>
        <v>3.6476081319799425</v>
      </c>
      <c r="F22" s="68">
        <v>138.19</v>
      </c>
      <c r="G22" s="52">
        <f t="shared" si="3"/>
        <v>98.271710911843215</v>
      </c>
      <c r="H22" s="52">
        <f t="shared" si="4"/>
        <v>29.071666451950108</v>
      </c>
      <c r="I22" s="53">
        <f t="shared" si="5"/>
        <v>10.846622636206645</v>
      </c>
      <c r="J22" s="58">
        <v>0</v>
      </c>
      <c r="K22" s="81">
        <v>0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0</v>
      </c>
      <c r="R22" s="90">
        <v>31.450000000000003</v>
      </c>
      <c r="S22" s="84">
        <v>0</v>
      </c>
      <c r="T22" s="84">
        <v>0</v>
      </c>
      <c r="U22" s="84">
        <v>60.36</v>
      </c>
      <c r="V22" s="84">
        <v>0</v>
      </c>
      <c r="W22" s="84">
        <v>0</v>
      </c>
      <c r="X22" s="93">
        <f t="shared" si="10"/>
        <v>31.450000000000003</v>
      </c>
      <c r="Y22" s="94">
        <f t="shared" si="11"/>
        <v>60.36</v>
      </c>
      <c r="Z22" s="90">
        <v>11.2</v>
      </c>
      <c r="AA22" s="84">
        <v>0</v>
      </c>
      <c r="AB22" s="84">
        <v>93.82</v>
      </c>
      <c r="AC22" s="84">
        <v>0</v>
      </c>
      <c r="AD22" s="95">
        <f t="shared" si="12"/>
        <v>105.02</v>
      </c>
      <c r="AE22" s="52">
        <f t="shared" si="13"/>
        <v>0</v>
      </c>
      <c r="AF22" s="117">
        <v>0.42506115591397842</v>
      </c>
      <c r="AG22" s="116">
        <v>0.1442043010752688</v>
      </c>
      <c r="AH22" s="54">
        <f t="shared" si="6"/>
        <v>10.421561480292667</v>
      </c>
      <c r="AI22" s="63">
        <f t="shared" si="7"/>
        <v>3.5034038309046736</v>
      </c>
      <c r="AJ22" s="64">
        <v>203.29171091184321</v>
      </c>
      <c r="AK22" s="61">
        <v>5.15</v>
      </c>
      <c r="AL22" s="66">
        <v>60.521666451950111</v>
      </c>
      <c r="AM22" s="61">
        <v>121.61239186802005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64.069999999999993</v>
      </c>
      <c r="C23" s="51">
        <f t="shared" si="0"/>
        <v>5.76</v>
      </c>
      <c r="D23" s="52">
        <f t="shared" si="1"/>
        <v>54.618993844911813</v>
      </c>
      <c r="E23" s="59">
        <f t="shared" si="2"/>
        <v>3.6910061550881954</v>
      </c>
      <c r="F23" s="68">
        <v>152.34</v>
      </c>
      <c r="G23" s="52">
        <f t="shared" si="3"/>
        <v>110.98881442901332</v>
      </c>
      <c r="H23" s="52">
        <f t="shared" si="4"/>
        <v>30.462005512764421</v>
      </c>
      <c r="I23" s="53">
        <f t="shared" si="5"/>
        <v>10.889180058222292</v>
      </c>
      <c r="J23" s="58">
        <v>0</v>
      </c>
      <c r="K23" s="81">
        <v>0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0</v>
      </c>
      <c r="R23" s="90">
        <v>33.709999999999994</v>
      </c>
      <c r="S23" s="84">
        <v>0</v>
      </c>
      <c r="T23" s="84">
        <v>0</v>
      </c>
      <c r="U23" s="84">
        <v>68.5</v>
      </c>
      <c r="V23" s="84">
        <v>0</v>
      </c>
      <c r="W23" s="84">
        <v>0</v>
      </c>
      <c r="X23" s="93">
        <f t="shared" si="10"/>
        <v>33.709999999999994</v>
      </c>
      <c r="Y23" s="94">
        <f t="shared" si="11"/>
        <v>68.5</v>
      </c>
      <c r="Z23" s="90">
        <v>4.2</v>
      </c>
      <c r="AA23" s="84">
        <v>0</v>
      </c>
      <c r="AB23" s="84">
        <v>85.53</v>
      </c>
      <c r="AC23" s="84">
        <v>0</v>
      </c>
      <c r="AD23" s="95">
        <f t="shared" si="12"/>
        <v>89.73</v>
      </c>
      <c r="AE23" s="52">
        <f t="shared" si="13"/>
        <v>0</v>
      </c>
      <c r="AF23" s="117">
        <v>0.42506115591397842</v>
      </c>
      <c r="AG23" s="116">
        <v>0.1442043010752688</v>
      </c>
      <c r="AH23" s="54">
        <f t="shared" si="6"/>
        <v>10.464118902308314</v>
      </c>
      <c r="AI23" s="63">
        <f t="shared" si="7"/>
        <v>3.5468018540129265</v>
      </c>
      <c r="AJ23" s="64">
        <v>200.71881442901332</v>
      </c>
      <c r="AK23" s="61">
        <v>5.76</v>
      </c>
      <c r="AL23" s="66">
        <v>64.172005512764414</v>
      </c>
      <c r="AM23" s="61">
        <v>123.11899384491181</v>
      </c>
      <c r="AS23" s="120"/>
      <c r="BA23" s="42"/>
      <c r="BB23" s="42"/>
    </row>
    <row r="24" spans="1:54" ht="15.75" x14ac:dyDescent="0.25">
      <c r="A24" s="25">
        <v>16</v>
      </c>
      <c r="B24" s="69">
        <v>63.8</v>
      </c>
      <c r="C24" s="51">
        <f t="shared" si="0"/>
        <v>5.76</v>
      </c>
      <c r="D24" s="52">
        <f t="shared" si="1"/>
        <v>54.417870684406111</v>
      </c>
      <c r="E24" s="59">
        <f t="shared" si="2"/>
        <v>3.6221293155939014</v>
      </c>
      <c r="F24" s="68">
        <v>180.82</v>
      </c>
      <c r="G24" s="52">
        <f t="shared" si="3"/>
        <v>125.27684049305014</v>
      </c>
      <c r="H24" s="52">
        <f t="shared" si="4"/>
        <v>44.138349095666371</v>
      </c>
      <c r="I24" s="53">
        <f t="shared" si="5"/>
        <v>11.404810411283519</v>
      </c>
      <c r="J24" s="58">
        <v>0</v>
      </c>
      <c r="K24" s="81">
        <v>0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0</v>
      </c>
      <c r="R24" s="90">
        <v>26.09</v>
      </c>
      <c r="S24" s="84">
        <v>0</v>
      </c>
      <c r="T24" s="84">
        <v>0</v>
      </c>
      <c r="U24" s="84">
        <v>66.31</v>
      </c>
      <c r="V24" s="84">
        <v>0</v>
      </c>
      <c r="W24" s="84">
        <v>0</v>
      </c>
      <c r="X24" s="93">
        <f t="shared" si="10"/>
        <v>26.09</v>
      </c>
      <c r="Y24" s="94">
        <f t="shared" si="11"/>
        <v>66.31</v>
      </c>
      <c r="Z24" s="90">
        <v>4</v>
      </c>
      <c r="AA24" s="84">
        <v>0</v>
      </c>
      <c r="AB24" s="84">
        <v>78.44</v>
      </c>
      <c r="AC24" s="84">
        <v>0</v>
      </c>
      <c r="AD24" s="95">
        <f t="shared" si="12"/>
        <v>82.44</v>
      </c>
      <c r="AE24" s="52">
        <f t="shared" si="13"/>
        <v>0</v>
      </c>
      <c r="AF24" s="117">
        <v>0.42506115591397842</v>
      </c>
      <c r="AG24" s="116">
        <v>0.1442043010752688</v>
      </c>
      <c r="AH24" s="54">
        <f t="shared" si="6"/>
        <v>10.979749255369541</v>
      </c>
      <c r="AI24" s="63">
        <f t="shared" si="7"/>
        <v>3.4779250145186325</v>
      </c>
      <c r="AJ24" s="64">
        <v>207.71684049305014</v>
      </c>
      <c r="AK24" s="61">
        <v>5.76</v>
      </c>
      <c r="AL24" s="66">
        <v>70.228349095666374</v>
      </c>
      <c r="AM24" s="61">
        <v>120.72787068440611</v>
      </c>
      <c r="AS24" s="120"/>
      <c r="BA24" s="42"/>
      <c r="BB24" s="42"/>
    </row>
    <row r="25" spans="1:54" ht="15.75" x14ac:dyDescent="0.25">
      <c r="A25" s="25">
        <v>17</v>
      </c>
      <c r="B25" s="69">
        <v>72.64</v>
      </c>
      <c r="C25" s="51">
        <f t="shared" si="0"/>
        <v>5.76</v>
      </c>
      <c r="D25" s="52">
        <f t="shared" si="1"/>
        <v>62.985722495302525</v>
      </c>
      <c r="E25" s="59">
        <f t="shared" si="2"/>
        <v>3.8942775046974765</v>
      </c>
      <c r="F25" s="68">
        <v>183.04</v>
      </c>
      <c r="G25" s="52">
        <f t="shared" si="3"/>
        <v>107.94202765824369</v>
      </c>
      <c r="H25" s="52">
        <f t="shared" si="4"/>
        <v>63.611466373986474</v>
      </c>
      <c r="I25" s="53">
        <f t="shared" si="5"/>
        <v>11.486505967769871</v>
      </c>
      <c r="J25" s="58">
        <v>0</v>
      </c>
      <c r="K25" s="81">
        <v>0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0</v>
      </c>
      <c r="R25" s="90">
        <v>15.579999999999998</v>
      </c>
      <c r="S25" s="84">
        <v>0</v>
      </c>
      <c r="T25" s="84">
        <v>0</v>
      </c>
      <c r="U25" s="84">
        <v>67.19</v>
      </c>
      <c r="V25" s="84">
        <v>0</v>
      </c>
      <c r="W25" s="84">
        <v>0</v>
      </c>
      <c r="X25" s="93">
        <f t="shared" si="10"/>
        <v>15.579999999999998</v>
      </c>
      <c r="Y25" s="94">
        <f t="shared" si="11"/>
        <v>67.19</v>
      </c>
      <c r="Z25" s="90">
        <v>1.3</v>
      </c>
      <c r="AA25" s="84">
        <v>0</v>
      </c>
      <c r="AB25" s="84">
        <v>91.58</v>
      </c>
      <c r="AC25" s="84">
        <v>0</v>
      </c>
      <c r="AD25" s="95">
        <f t="shared" si="12"/>
        <v>92.88</v>
      </c>
      <c r="AE25" s="52">
        <f t="shared" si="13"/>
        <v>0</v>
      </c>
      <c r="AF25" s="117">
        <v>0.42506115591397842</v>
      </c>
      <c r="AG25" s="116">
        <v>0.1442043010752688</v>
      </c>
      <c r="AH25" s="54">
        <f t="shared" si="6"/>
        <v>11.061444811855893</v>
      </c>
      <c r="AI25" s="63">
        <f t="shared" si="7"/>
        <v>3.7500732036222075</v>
      </c>
      <c r="AJ25" s="64">
        <v>200.82202765824368</v>
      </c>
      <c r="AK25" s="61">
        <v>5.76</v>
      </c>
      <c r="AL25" s="66">
        <v>79.191466373986472</v>
      </c>
      <c r="AM25" s="61">
        <v>130.17572249530252</v>
      </c>
      <c r="AS25" s="120"/>
      <c r="BA25" s="42"/>
      <c r="BB25" s="42"/>
    </row>
    <row r="26" spans="1:54" ht="15.75" x14ac:dyDescent="0.25">
      <c r="A26" s="25">
        <v>18</v>
      </c>
      <c r="B26" s="69">
        <v>61.599999999999994</v>
      </c>
      <c r="C26" s="51">
        <f t="shared" si="0"/>
        <v>5.05</v>
      </c>
      <c r="D26" s="52">
        <f t="shared" si="1"/>
        <v>52.825675330128718</v>
      </c>
      <c r="E26" s="59">
        <f t="shared" si="2"/>
        <v>3.7243246698713</v>
      </c>
      <c r="F26" s="68">
        <v>198.55</v>
      </c>
      <c r="G26" s="52">
        <f t="shared" si="3"/>
        <v>113.38794766549545</v>
      </c>
      <c r="H26" s="52">
        <f t="shared" si="4"/>
        <v>73.82981791988783</v>
      </c>
      <c r="I26" s="53">
        <f t="shared" si="5"/>
        <v>11.332234414616734</v>
      </c>
      <c r="J26" s="58">
        <v>0</v>
      </c>
      <c r="K26" s="81">
        <v>0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0</v>
      </c>
      <c r="R26" s="90">
        <v>0</v>
      </c>
      <c r="S26" s="84">
        <v>0</v>
      </c>
      <c r="T26" s="84">
        <v>0</v>
      </c>
      <c r="U26" s="84">
        <v>71.45</v>
      </c>
      <c r="V26" s="84">
        <v>0</v>
      </c>
      <c r="W26" s="84">
        <v>0</v>
      </c>
      <c r="X26" s="93">
        <f t="shared" si="10"/>
        <v>0</v>
      </c>
      <c r="Y26" s="94">
        <f t="shared" si="11"/>
        <v>71.45</v>
      </c>
      <c r="Z26" s="90">
        <v>0</v>
      </c>
      <c r="AA26" s="84">
        <v>0</v>
      </c>
      <c r="AB26" s="84">
        <v>88.89</v>
      </c>
      <c r="AC26" s="84">
        <v>0</v>
      </c>
      <c r="AD26" s="95">
        <f t="shared" si="12"/>
        <v>88.89</v>
      </c>
      <c r="AE26" s="52">
        <f t="shared" si="13"/>
        <v>0</v>
      </c>
      <c r="AF26" s="117">
        <v>0.42506115591397842</v>
      </c>
      <c r="AG26" s="116">
        <v>0.1442043010752688</v>
      </c>
      <c r="AH26" s="54">
        <f t="shared" si="6"/>
        <v>10.907173258702755</v>
      </c>
      <c r="AI26" s="63">
        <f t="shared" si="7"/>
        <v>3.580120368796031</v>
      </c>
      <c r="AJ26" s="64">
        <v>202.27794766549545</v>
      </c>
      <c r="AK26" s="61">
        <v>5.05</v>
      </c>
      <c r="AL26" s="127">
        <v>73.82981791988783</v>
      </c>
      <c r="AM26" s="61">
        <v>124.27567533012872</v>
      </c>
      <c r="AS26" s="120"/>
      <c r="BA26" s="42"/>
      <c r="BB26" s="42"/>
    </row>
    <row r="27" spans="1:54" ht="15.75" x14ac:dyDescent="0.25">
      <c r="A27" s="25">
        <v>19</v>
      </c>
      <c r="B27" s="69">
        <v>81.36</v>
      </c>
      <c r="C27" s="51">
        <f t="shared" si="0"/>
        <v>7.13</v>
      </c>
      <c r="D27" s="52">
        <f t="shared" si="1"/>
        <v>69.749142910751445</v>
      </c>
      <c r="E27" s="59">
        <f t="shared" si="2"/>
        <v>4.4808570892485653</v>
      </c>
      <c r="F27" s="68">
        <v>244.55</v>
      </c>
      <c r="G27" s="52">
        <f t="shared" si="3"/>
        <v>142.82360184922811</v>
      </c>
      <c r="H27" s="52">
        <f t="shared" si="4"/>
        <v>88.659926821622776</v>
      </c>
      <c r="I27" s="53">
        <f t="shared" si="5"/>
        <v>13.066471329149193</v>
      </c>
      <c r="J27" s="58">
        <v>0</v>
      </c>
      <c r="K27" s="81">
        <v>0</v>
      </c>
      <c r="L27" s="67">
        <f>'[1]Exploitation '!M96</f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0</v>
      </c>
      <c r="R27" s="90">
        <v>0</v>
      </c>
      <c r="S27" s="84">
        <v>0</v>
      </c>
      <c r="T27" s="84">
        <v>0</v>
      </c>
      <c r="U27" s="84">
        <v>80.790000000000006</v>
      </c>
      <c r="V27" s="84">
        <v>0</v>
      </c>
      <c r="W27" s="84">
        <v>0</v>
      </c>
      <c r="X27" s="93">
        <f t="shared" si="10"/>
        <v>0</v>
      </c>
      <c r="Y27" s="94">
        <f t="shared" si="11"/>
        <v>80.790000000000006</v>
      </c>
      <c r="Z27" s="90">
        <v>0</v>
      </c>
      <c r="AA27" s="84">
        <v>0</v>
      </c>
      <c r="AB27" s="84">
        <v>88.53</v>
      </c>
      <c r="AC27" s="84">
        <v>0</v>
      </c>
      <c r="AD27" s="95">
        <f t="shared" si="12"/>
        <v>88.53</v>
      </c>
      <c r="AE27" s="52">
        <f t="shared" si="13"/>
        <v>0</v>
      </c>
      <c r="AF27" s="117">
        <v>0.42506115591397842</v>
      </c>
      <c r="AG27" s="116">
        <v>0.1442043010752688</v>
      </c>
      <c r="AH27" s="54">
        <f t="shared" si="6"/>
        <v>12.641410173235215</v>
      </c>
      <c r="AI27" s="63">
        <f t="shared" si="7"/>
        <v>4.3366527881732964</v>
      </c>
      <c r="AJ27" s="64">
        <v>231.35360184922811</v>
      </c>
      <c r="AK27" s="61">
        <v>7.13</v>
      </c>
      <c r="AL27" s="127">
        <v>88.659926821622776</v>
      </c>
      <c r="AM27" s="61">
        <v>150.53914291075145</v>
      </c>
      <c r="AS27" s="120"/>
      <c r="BA27" s="42"/>
      <c r="BB27" s="42"/>
    </row>
    <row r="28" spans="1:54" ht="15.75" x14ac:dyDescent="0.25">
      <c r="A28" s="25">
        <v>20</v>
      </c>
      <c r="B28" s="69">
        <v>92.45</v>
      </c>
      <c r="C28" s="51">
        <f t="shared" si="0"/>
        <v>7.52</v>
      </c>
      <c r="D28" s="52">
        <f t="shared" si="1"/>
        <v>80.437383263714068</v>
      </c>
      <c r="E28" s="59">
        <f t="shared" si="2"/>
        <v>4.4926167362859308</v>
      </c>
      <c r="F28" s="68">
        <v>252.24</v>
      </c>
      <c r="G28" s="52">
        <f t="shared" si="3"/>
        <v>151.03742549274563</v>
      </c>
      <c r="H28" s="52">
        <f t="shared" si="4"/>
        <v>87.845794908747777</v>
      </c>
      <c r="I28" s="53">
        <f t="shared" si="5"/>
        <v>13.356779598506604</v>
      </c>
      <c r="J28" s="58">
        <v>0</v>
      </c>
      <c r="K28" s="81">
        <v>0</v>
      </c>
      <c r="L28" s="67">
        <f>'[1]Exploitation '!M97</f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0</v>
      </c>
      <c r="R28" s="90">
        <v>0</v>
      </c>
      <c r="S28" s="84">
        <v>0</v>
      </c>
      <c r="T28" s="84">
        <v>0</v>
      </c>
      <c r="U28" s="84">
        <v>70.510000000000005</v>
      </c>
      <c r="V28" s="84">
        <v>0</v>
      </c>
      <c r="W28" s="84">
        <v>0</v>
      </c>
      <c r="X28" s="93">
        <f t="shared" si="10"/>
        <v>0</v>
      </c>
      <c r="Y28" s="94">
        <f t="shared" si="11"/>
        <v>70.510000000000005</v>
      </c>
      <c r="Z28" s="90">
        <v>0</v>
      </c>
      <c r="AA28" s="84">
        <v>0</v>
      </c>
      <c r="AB28" s="84">
        <v>88.48</v>
      </c>
      <c r="AC28" s="84">
        <v>0</v>
      </c>
      <c r="AD28" s="95">
        <f t="shared" si="12"/>
        <v>88.48</v>
      </c>
      <c r="AE28" s="52">
        <f t="shared" si="13"/>
        <v>0</v>
      </c>
      <c r="AF28" s="117">
        <v>0.42506115591397842</v>
      </c>
      <c r="AG28" s="116">
        <v>0.1442043010752688</v>
      </c>
      <c r="AH28" s="54">
        <f t="shared" si="6"/>
        <v>12.931718442592626</v>
      </c>
      <c r="AI28" s="63">
        <f t="shared" si="7"/>
        <v>4.3484124352106619</v>
      </c>
      <c r="AJ28" s="64">
        <v>239.51742549274564</v>
      </c>
      <c r="AK28" s="61">
        <v>7.52</v>
      </c>
      <c r="AL28" s="127">
        <v>87.845794908747777</v>
      </c>
      <c r="AM28" s="61">
        <v>150.94738326371407</v>
      </c>
      <c r="AS28" s="120"/>
      <c r="BA28" s="42"/>
      <c r="BB28" s="42"/>
    </row>
    <row r="29" spans="1:54" ht="15.75" x14ac:dyDescent="0.25">
      <c r="A29" s="25">
        <v>21</v>
      </c>
      <c r="B29" s="69">
        <v>96.509999999999991</v>
      </c>
      <c r="C29" s="51">
        <f t="shared" si="0"/>
        <v>6.92</v>
      </c>
      <c r="D29" s="52">
        <f t="shared" si="1"/>
        <v>84.950667512084721</v>
      </c>
      <c r="E29" s="59">
        <f t="shared" si="2"/>
        <v>4.6393324879152891</v>
      </c>
      <c r="F29" s="68">
        <v>256.76</v>
      </c>
      <c r="G29" s="52">
        <f t="shared" si="3"/>
        <v>149.520299047533</v>
      </c>
      <c r="H29" s="52">
        <f t="shared" si="4"/>
        <v>93.670129623212603</v>
      </c>
      <c r="I29" s="53">
        <f t="shared" si="5"/>
        <v>13.569571329254428</v>
      </c>
      <c r="J29" s="58">
        <v>0</v>
      </c>
      <c r="K29" s="81">
        <v>0</v>
      </c>
      <c r="L29" s="67">
        <f>'[1]Exploitation '!M98</f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0</v>
      </c>
      <c r="R29" s="90">
        <v>0</v>
      </c>
      <c r="S29" s="84">
        <v>0</v>
      </c>
      <c r="T29" s="84">
        <v>0</v>
      </c>
      <c r="U29" s="84">
        <v>71.09</v>
      </c>
      <c r="V29" s="84">
        <v>0</v>
      </c>
      <c r="W29" s="84">
        <v>0</v>
      </c>
      <c r="X29" s="93">
        <f t="shared" si="10"/>
        <v>0</v>
      </c>
      <c r="Y29" s="94">
        <f t="shared" si="11"/>
        <v>71.09</v>
      </c>
      <c r="Z29" s="90">
        <v>0</v>
      </c>
      <c r="AA29" s="84">
        <v>0</v>
      </c>
      <c r="AB29" s="84">
        <v>89.56</v>
      </c>
      <c r="AC29" s="84">
        <v>0</v>
      </c>
      <c r="AD29" s="95">
        <f t="shared" si="12"/>
        <v>89.56</v>
      </c>
      <c r="AE29" s="52">
        <f t="shared" si="13"/>
        <v>0</v>
      </c>
      <c r="AF29" s="117">
        <v>0.42506115591397842</v>
      </c>
      <c r="AG29" s="116">
        <v>0.1442043010752688</v>
      </c>
      <c r="AH29" s="54">
        <f t="shared" si="6"/>
        <v>13.14451017334045</v>
      </c>
      <c r="AI29" s="63">
        <f t="shared" si="7"/>
        <v>4.4951281868400201</v>
      </c>
      <c r="AJ29" s="64">
        <v>239.080299047533</v>
      </c>
      <c r="AK29" s="61">
        <v>6.92</v>
      </c>
      <c r="AL29" s="127">
        <v>93.670129623212603</v>
      </c>
      <c r="AM29" s="61">
        <v>156.04066751208472</v>
      </c>
      <c r="AS29" s="120"/>
      <c r="BA29" s="42"/>
      <c r="BB29" s="42"/>
    </row>
    <row r="30" spans="1:54" ht="15.75" x14ac:dyDescent="0.25">
      <c r="A30" s="25">
        <v>22</v>
      </c>
      <c r="B30" s="69">
        <v>88.42</v>
      </c>
      <c r="C30" s="51">
        <f t="shared" si="0"/>
        <v>6.32</v>
      </c>
      <c r="D30" s="52">
        <f t="shared" si="1"/>
        <v>77.427348438527233</v>
      </c>
      <c r="E30" s="59">
        <f t="shared" si="2"/>
        <v>4.6726515614727822</v>
      </c>
      <c r="F30" s="68">
        <v>258.95</v>
      </c>
      <c r="G30" s="52">
        <f t="shared" si="3"/>
        <v>152.64007254302587</v>
      </c>
      <c r="H30" s="52">
        <f t="shared" si="4"/>
        <v>92.576202326165173</v>
      </c>
      <c r="I30" s="53">
        <f t="shared" si="5"/>
        <v>13.733725130808933</v>
      </c>
      <c r="J30" s="58">
        <v>0</v>
      </c>
      <c r="K30" s="81">
        <v>0</v>
      </c>
      <c r="L30" s="67">
        <f>'[1]Exploitation '!M99</f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0</v>
      </c>
      <c r="R30" s="90">
        <v>0</v>
      </c>
      <c r="S30" s="84">
        <v>0</v>
      </c>
      <c r="T30" s="84">
        <v>0</v>
      </c>
      <c r="U30" s="84">
        <v>79.77</v>
      </c>
      <c r="V30" s="84">
        <v>0</v>
      </c>
      <c r="W30" s="84">
        <v>0</v>
      </c>
      <c r="X30" s="93">
        <f t="shared" si="10"/>
        <v>0</v>
      </c>
      <c r="Y30" s="94">
        <f t="shared" si="11"/>
        <v>79.77</v>
      </c>
      <c r="Z30" s="90">
        <v>0</v>
      </c>
      <c r="AA30" s="84">
        <v>0</v>
      </c>
      <c r="AB30" s="84">
        <v>91.69</v>
      </c>
      <c r="AC30" s="84">
        <v>0</v>
      </c>
      <c r="AD30" s="95">
        <f t="shared" si="12"/>
        <v>91.69</v>
      </c>
      <c r="AE30" s="52">
        <f t="shared" si="13"/>
        <v>0</v>
      </c>
      <c r="AF30" s="117">
        <v>0.42506115591397842</v>
      </c>
      <c r="AG30" s="116">
        <v>0.1442043010752688</v>
      </c>
      <c r="AH30" s="54">
        <f t="shared" si="6"/>
        <v>13.308663974894955</v>
      </c>
      <c r="AI30" s="63">
        <f t="shared" si="7"/>
        <v>4.5284472603975132</v>
      </c>
      <c r="AJ30" s="64">
        <v>244.33007254302586</v>
      </c>
      <c r="AK30" s="61">
        <v>6.32</v>
      </c>
      <c r="AL30" s="127">
        <v>92.576202326165173</v>
      </c>
      <c r="AM30" s="61">
        <v>157.19734843852723</v>
      </c>
      <c r="AS30" s="120"/>
      <c r="BA30" s="42"/>
      <c r="BB30" s="42"/>
    </row>
    <row r="31" spans="1:54" ht="15.75" x14ac:dyDescent="0.25">
      <c r="A31" s="25">
        <v>23</v>
      </c>
      <c r="B31" s="69">
        <v>96.6</v>
      </c>
      <c r="C31" s="51">
        <f t="shared" si="0"/>
        <v>6.32</v>
      </c>
      <c r="D31" s="52">
        <f t="shared" si="1"/>
        <v>85.625827926392731</v>
      </c>
      <c r="E31" s="59">
        <f t="shared" si="2"/>
        <v>4.6541720736072767</v>
      </c>
      <c r="F31" s="68">
        <v>244.6</v>
      </c>
      <c r="G31" s="52">
        <f t="shared" si="3"/>
        <v>143.98558373746278</v>
      </c>
      <c r="H31" s="52">
        <f t="shared" si="4"/>
        <v>87.478787776485461</v>
      </c>
      <c r="I31" s="53">
        <f t="shared" si="5"/>
        <v>13.13562848605177</v>
      </c>
      <c r="J31" s="58">
        <v>0</v>
      </c>
      <c r="K31" s="81">
        <v>0</v>
      </c>
      <c r="L31" s="67">
        <f>'[1]Exploitation '!M100</f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0</v>
      </c>
      <c r="R31" s="90">
        <v>0</v>
      </c>
      <c r="S31" s="84">
        <v>0</v>
      </c>
      <c r="T31" s="84">
        <v>0</v>
      </c>
      <c r="U31" s="84">
        <v>70.930000000000007</v>
      </c>
      <c r="V31" s="84">
        <v>0</v>
      </c>
      <c r="W31" s="84">
        <v>0</v>
      </c>
      <c r="X31" s="93">
        <f t="shared" si="10"/>
        <v>0</v>
      </c>
      <c r="Y31" s="94">
        <f t="shared" si="11"/>
        <v>70.930000000000007</v>
      </c>
      <c r="Z31" s="90">
        <v>0</v>
      </c>
      <c r="AA31" s="84">
        <v>0</v>
      </c>
      <c r="AB31" s="84">
        <v>90.3</v>
      </c>
      <c r="AC31" s="84">
        <v>0</v>
      </c>
      <c r="AD31" s="95">
        <f t="shared" si="12"/>
        <v>90.3</v>
      </c>
      <c r="AE31" s="52">
        <f t="shared" si="13"/>
        <v>0</v>
      </c>
      <c r="AF31" s="117">
        <v>0.42506115591397842</v>
      </c>
      <c r="AG31" s="116">
        <v>0.1442043010752688</v>
      </c>
      <c r="AH31" s="54">
        <f t="shared" si="6"/>
        <v>12.710567330137792</v>
      </c>
      <c r="AI31" s="63">
        <f t="shared" si="7"/>
        <v>4.5099677725320078</v>
      </c>
      <c r="AJ31" s="64">
        <v>234.28558373746276</v>
      </c>
      <c r="AK31" s="61">
        <v>6.32</v>
      </c>
      <c r="AL31" s="127">
        <v>87.478787776485461</v>
      </c>
      <c r="AM31" s="61">
        <v>156.55582792639274</v>
      </c>
      <c r="AS31" s="120"/>
      <c r="BA31" s="42"/>
      <c r="BB31" s="42"/>
    </row>
    <row r="32" spans="1:54" ht="16.5" thickBot="1" x14ac:dyDescent="0.3">
      <c r="A32" s="26">
        <v>24</v>
      </c>
      <c r="B32" s="70">
        <v>94.19</v>
      </c>
      <c r="C32" s="55">
        <f t="shared" si="0"/>
        <v>5.71</v>
      </c>
      <c r="D32" s="52">
        <f t="shared" si="1"/>
        <v>83.873146595681831</v>
      </c>
      <c r="E32" s="59">
        <f t="shared" si="2"/>
        <v>4.606853404318179</v>
      </c>
      <c r="F32" s="71">
        <v>231.99</v>
      </c>
      <c r="G32" s="56">
        <f t="shared" si="3"/>
        <v>131.35262026662122</v>
      </c>
      <c r="H32" s="52">
        <f t="shared" si="4"/>
        <v>87.974071190188383</v>
      </c>
      <c r="I32" s="53">
        <f t="shared" si="5"/>
        <v>12.663308543190466</v>
      </c>
      <c r="J32" s="58">
        <v>0</v>
      </c>
      <c r="K32" s="81">
        <v>0</v>
      </c>
      <c r="L32" s="67">
        <f>'[1]Exploitation '!M101</f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0</v>
      </c>
      <c r="R32" s="90">
        <v>0</v>
      </c>
      <c r="S32" s="84">
        <v>0</v>
      </c>
      <c r="T32" s="84">
        <v>0</v>
      </c>
      <c r="U32" s="84">
        <v>71.040000000000006</v>
      </c>
      <c r="V32" s="84">
        <v>0</v>
      </c>
      <c r="W32" s="84">
        <v>0</v>
      </c>
      <c r="X32" s="93">
        <f t="shared" si="10"/>
        <v>0</v>
      </c>
      <c r="Y32" s="94">
        <f t="shared" si="11"/>
        <v>71.040000000000006</v>
      </c>
      <c r="Z32" s="91">
        <v>0</v>
      </c>
      <c r="AA32" s="92">
        <v>0</v>
      </c>
      <c r="AB32" s="92">
        <v>90.48</v>
      </c>
      <c r="AC32" s="92">
        <v>0</v>
      </c>
      <c r="AD32" s="95">
        <f t="shared" si="12"/>
        <v>90.48</v>
      </c>
      <c r="AE32" s="52">
        <f t="shared" si="13"/>
        <v>0</v>
      </c>
      <c r="AF32" s="117">
        <v>0.42506115591397842</v>
      </c>
      <c r="AG32" s="116">
        <v>0.1442043010752688</v>
      </c>
      <c r="AH32" s="54">
        <f t="shared" si="6"/>
        <v>12.238247387276488</v>
      </c>
      <c r="AI32" s="63">
        <f t="shared" si="7"/>
        <v>4.4626491032429101</v>
      </c>
      <c r="AJ32" s="65">
        <v>221.83262026662121</v>
      </c>
      <c r="AK32" s="62">
        <v>5.71</v>
      </c>
      <c r="AL32" s="128">
        <v>87.974071190188383</v>
      </c>
      <c r="AM32" s="62">
        <v>154.91314659568184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96.6</v>
      </c>
      <c r="C33" s="40">
        <f t="shared" ref="C33:AE33" si="14">MAX(C9:C32)</f>
        <v>7.52</v>
      </c>
      <c r="D33" s="40">
        <f t="shared" si="14"/>
        <v>85.625827926392731</v>
      </c>
      <c r="E33" s="40">
        <f t="shared" si="14"/>
        <v>4.6726515614727822</v>
      </c>
      <c r="F33" s="40">
        <f t="shared" si="14"/>
        <v>258.95</v>
      </c>
      <c r="G33" s="40">
        <f t="shared" si="14"/>
        <v>152.64007254302587</v>
      </c>
      <c r="H33" s="40">
        <f t="shared" si="14"/>
        <v>93.670129623212603</v>
      </c>
      <c r="I33" s="40">
        <f t="shared" si="14"/>
        <v>13.733725130808933</v>
      </c>
      <c r="J33" s="40">
        <f t="shared" si="14"/>
        <v>0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0</v>
      </c>
      <c r="R33" s="40">
        <f t="shared" si="14"/>
        <v>33.709999999999994</v>
      </c>
      <c r="S33" s="40">
        <f t="shared" si="14"/>
        <v>0</v>
      </c>
      <c r="T33" s="40">
        <f t="shared" si="14"/>
        <v>0</v>
      </c>
      <c r="U33" s="40">
        <f t="shared" si="14"/>
        <v>80.790000000000006</v>
      </c>
      <c r="V33" s="40">
        <f t="shared" si="14"/>
        <v>0</v>
      </c>
      <c r="W33" s="40">
        <f t="shared" si="14"/>
        <v>0</v>
      </c>
      <c r="X33" s="40">
        <f t="shared" si="14"/>
        <v>33.709999999999994</v>
      </c>
      <c r="Y33" s="40">
        <f t="shared" si="14"/>
        <v>80.790000000000006</v>
      </c>
      <c r="Z33" s="40"/>
      <c r="AA33" s="40"/>
      <c r="AB33" s="40"/>
      <c r="AC33" s="40"/>
      <c r="AD33" s="40">
        <f t="shared" si="14"/>
        <v>113.19</v>
      </c>
      <c r="AE33" s="40">
        <f t="shared" si="14"/>
        <v>0</v>
      </c>
      <c r="AF33" s="40">
        <f t="shared" ref="AF33:AM33" si="15">MAX(AF9:AF32)</f>
        <v>0.42506115591397842</v>
      </c>
      <c r="AG33" s="40">
        <f t="shared" si="15"/>
        <v>0.1442043010752688</v>
      </c>
      <c r="AH33" s="40">
        <f t="shared" si="15"/>
        <v>13.308663974894955</v>
      </c>
      <c r="AI33" s="40">
        <f t="shared" si="15"/>
        <v>4.5284472603975132</v>
      </c>
      <c r="AJ33" s="40">
        <f t="shared" si="15"/>
        <v>244.33007254302586</v>
      </c>
      <c r="AK33" s="40">
        <f t="shared" si="15"/>
        <v>7.52</v>
      </c>
      <c r="AL33" s="40">
        <f t="shared" si="15"/>
        <v>93.670129623212603</v>
      </c>
      <c r="AM33" s="129">
        <f t="shared" si="15"/>
        <v>157.19734843852723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75.810204081632648</v>
      </c>
      <c r="C34" s="41">
        <f t="shared" ref="C34:AE34" si="16">AVERAGE(C9:C33,C9:C32)</f>
        <v>5.805714285714286</v>
      </c>
      <c r="D34" s="41">
        <f t="shared" si="16"/>
        <v>66.219918440570211</v>
      </c>
      <c r="E34" s="41">
        <f t="shared" si="16"/>
        <v>3.8094382836719345</v>
      </c>
      <c r="F34" s="41">
        <f t="shared" si="16"/>
        <v>188.29816326530616</v>
      </c>
      <c r="G34" s="41">
        <f t="shared" si="16"/>
        <v>112.93845476234752</v>
      </c>
      <c r="H34" s="41">
        <f t="shared" si="16"/>
        <v>63.879236277991183</v>
      </c>
      <c r="I34" s="41">
        <f t="shared" si="16"/>
        <v>11.502797271845967</v>
      </c>
      <c r="J34" s="41">
        <f t="shared" si="16"/>
        <v>0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0</v>
      </c>
      <c r="R34" s="41">
        <f t="shared" si="16"/>
        <v>9.0993877551020379</v>
      </c>
      <c r="S34" s="41">
        <f t="shared" si="16"/>
        <v>0</v>
      </c>
      <c r="T34" s="41">
        <f t="shared" si="16"/>
        <v>0</v>
      </c>
      <c r="U34" s="41">
        <f t="shared" si="16"/>
        <v>61.198571428571441</v>
      </c>
      <c r="V34" s="41">
        <f t="shared" si="16"/>
        <v>0</v>
      </c>
      <c r="W34" s="41">
        <f t="shared" si="16"/>
        <v>0</v>
      </c>
      <c r="X34" s="41">
        <f t="shared" si="16"/>
        <v>9.0993877551020379</v>
      </c>
      <c r="Y34" s="41">
        <f t="shared" si="16"/>
        <v>61.198571428571441</v>
      </c>
      <c r="Z34" s="41">
        <f>AVERAGE(Z9:Z33,Z9:Z32)</f>
        <v>4.5625</v>
      </c>
      <c r="AA34" s="41">
        <f>AVERAGE(AA9:AA33,AA9:AA32)</f>
        <v>0</v>
      </c>
      <c r="AB34" s="41">
        <f>AVERAGE(AB9:AB33,AB9:AB32)</f>
        <v>90.73</v>
      </c>
      <c r="AC34" s="41">
        <f t="shared" si="16"/>
        <v>0</v>
      </c>
      <c r="AD34" s="41">
        <f t="shared" si="16"/>
        <v>95.657755102040824</v>
      </c>
      <c r="AE34" s="41">
        <f t="shared" si="16"/>
        <v>0</v>
      </c>
      <c r="AF34" s="41">
        <f t="shared" ref="AF34:AM34" si="17">AVERAGE(AF9:AF33,AF9:AF32)</f>
        <v>0.42506115591397853</v>
      </c>
      <c r="AG34" s="41">
        <f t="shared" si="17"/>
        <v>0.14420430107526888</v>
      </c>
      <c r="AH34" s="41">
        <f t="shared" si="17"/>
        <v>11.077736115931996</v>
      </c>
      <c r="AI34" s="41">
        <f t="shared" si="17"/>
        <v>3.6652339825966687</v>
      </c>
      <c r="AJ34" s="41">
        <f t="shared" si="17"/>
        <v>208.15743435418429</v>
      </c>
      <c r="AK34" s="41">
        <f t="shared" si="17"/>
        <v>5.805714285714286</v>
      </c>
      <c r="AL34" s="41">
        <f t="shared" si="17"/>
        <v>72.290664849419755</v>
      </c>
      <c r="AM34" s="130">
        <f t="shared" si="17"/>
        <v>127.23035763469538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3"/>
      <c r="H36" s="200" t="s">
        <v>95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96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97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94</v>
      </c>
      <c r="B37" s="199"/>
      <c r="C37" s="199"/>
      <c r="D37" s="198" t="s">
        <v>101</v>
      </c>
      <c r="E37" s="199"/>
      <c r="F37" s="203"/>
      <c r="G37" s="114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98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74</v>
      </c>
      <c r="AH37" s="196"/>
      <c r="AI37" s="196"/>
      <c r="AJ37" s="196"/>
      <c r="AK37" s="213"/>
      <c r="AL37" s="195" t="s">
        <v>93</v>
      </c>
      <c r="AM37" s="196"/>
      <c r="AN37" s="196"/>
      <c r="AO37" s="197"/>
      <c r="AP37" s="212" t="s">
        <v>99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133">
        <v>0</v>
      </c>
      <c r="K38" s="132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133">
        <v>207.08</v>
      </c>
      <c r="Z38" s="132"/>
      <c r="AA38" s="8" t="s">
        <v>21</v>
      </c>
      <c r="AB38" s="5" t="s">
        <v>23</v>
      </c>
      <c r="AC38" s="30"/>
      <c r="AD38" s="133">
        <v>1486.2</v>
      </c>
      <c r="AE38" s="132"/>
      <c r="AF38" s="7" t="s">
        <v>21</v>
      </c>
      <c r="AG38" s="5" t="s">
        <v>24</v>
      </c>
      <c r="AH38" s="6"/>
      <c r="AI38" s="133">
        <v>0</v>
      </c>
      <c r="AJ38" s="132"/>
      <c r="AK38" s="99" t="s">
        <v>21</v>
      </c>
      <c r="AL38" s="98" t="s">
        <v>24</v>
      </c>
      <c r="AM38" s="132">
        <v>110.58</v>
      </c>
      <c r="AN38" s="134"/>
      <c r="AO38" s="8" t="s">
        <v>21</v>
      </c>
      <c r="AP38" s="5" t="s">
        <v>24</v>
      </c>
      <c r="AQ38" s="132">
        <v>2152</v>
      </c>
      <c r="AR38" s="132"/>
      <c r="AS38" s="109" t="s">
        <v>21</v>
      </c>
    </row>
    <row r="39" spans="1:45" ht="15.75" thickBot="1" x14ac:dyDescent="0.3">
      <c r="A39" s="9" t="s">
        <v>22</v>
      </c>
      <c r="B39" s="10">
        <v>4586.21</v>
      </c>
      <c r="C39" s="11" t="s">
        <v>21</v>
      </c>
      <c r="D39" s="9" t="s">
        <v>71</v>
      </c>
      <c r="E39" s="10">
        <v>1767</v>
      </c>
      <c r="F39" s="12" t="s">
        <v>21</v>
      </c>
      <c r="G39" s="97"/>
      <c r="H39" s="100" t="s">
        <v>25</v>
      </c>
      <c r="I39" s="101"/>
      <c r="J39" s="102">
        <v>0</v>
      </c>
      <c r="K39" s="103" t="s">
        <v>62</v>
      </c>
      <c r="L39" s="104">
        <v>0</v>
      </c>
      <c r="M39" s="105" t="s">
        <v>25</v>
      </c>
      <c r="N39" s="101"/>
      <c r="O39" s="102">
        <v>0</v>
      </c>
      <c r="P39" s="103" t="s">
        <v>62</v>
      </c>
      <c r="Q39" s="104">
        <v>0</v>
      </c>
      <c r="R39" s="100" t="s">
        <v>25</v>
      </c>
      <c r="S39" s="101"/>
      <c r="T39" s="102">
        <v>0</v>
      </c>
      <c r="U39" s="101" t="s">
        <v>62</v>
      </c>
      <c r="V39" s="107">
        <v>0</v>
      </c>
      <c r="W39" s="100" t="s">
        <v>25</v>
      </c>
      <c r="X39" s="101"/>
      <c r="Y39" s="102">
        <v>33.71</v>
      </c>
      <c r="Z39" s="101" t="s">
        <v>62</v>
      </c>
      <c r="AA39" s="107">
        <v>0.625</v>
      </c>
      <c r="AB39" s="105" t="s">
        <v>25</v>
      </c>
      <c r="AC39" s="108"/>
      <c r="AD39" s="102">
        <v>83.1</v>
      </c>
      <c r="AE39" s="103" t="s">
        <v>72</v>
      </c>
      <c r="AF39" s="107">
        <v>0.7729166666666667</v>
      </c>
      <c r="AG39" s="105" t="s">
        <v>25</v>
      </c>
      <c r="AH39" s="101"/>
      <c r="AI39" s="102">
        <v>0</v>
      </c>
      <c r="AJ39" s="101" t="s">
        <v>77</v>
      </c>
      <c r="AK39" s="106">
        <v>0</v>
      </c>
      <c r="AL39" s="100" t="s">
        <v>25</v>
      </c>
      <c r="AM39" s="101">
        <v>19.899999999999999</v>
      </c>
      <c r="AN39" s="102" t="s">
        <v>77</v>
      </c>
      <c r="AO39" s="110">
        <v>0.5</v>
      </c>
      <c r="AP39" s="105" t="s">
        <v>25</v>
      </c>
      <c r="AQ39" s="101">
        <v>95.37</v>
      </c>
      <c r="AR39" s="103" t="s">
        <v>72</v>
      </c>
      <c r="AS39" s="106">
        <v>0.125</v>
      </c>
    </row>
    <row r="40" spans="1:45" ht="16.5" thickTop="1" thickBot="1" x14ac:dyDescent="0.3">
      <c r="AM40" s="131"/>
    </row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518.83000000000004</v>
      </c>
      <c r="F42" s="44" t="s">
        <v>69</v>
      </c>
      <c r="G42" s="47">
        <v>0.91666666666666663</v>
      </c>
    </row>
    <row r="43" spans="1:45" ht="32.25" customHeight="1" thickBot="1" x14ac:dyDescent="0.3">
      <c r="A43" s="189" t="s">
        <v>70</v>
      </c>
      <c r="B43" s="190"/>
      <c r="C43" s="190"/>
      <c r="D43" s="191"/>
      <c r="E43" s="77" t="s">
        <v>75</v>
      </c>
      <c r="F43" s="78"/>
      <c r="G43" s="79">
        <v>79.77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 t="s">
        <v>76</v>
      </c>
      <c r="F44" s="78"/>
      <c r="G44" s="79">
        <v>91.69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258.22000000000003</v>
      </c>
      <c r="F45" s="83" t="s">
        <v>72</v>
      </c>
      <c r="G45" s="48">
        <v>0.91666666666666663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260.61</v>
      </c>
      <c r="F46" s="80" t="s">
        <v>72</v>
      </c>
      <c r="G46" s="60">
        <v>0.91666666666666663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106</v>
      </c>
    </row>
    <row r="57" spans="1:44" x14ac:dyDescent="0.25">
      <c r="A57" s="37" t="s">
        <v>65</v>
      </c>
      <c r="B57" t="s">
        <v>105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 AVR 23 </vt:lpstr>
      <vt:lpstr>'10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2023-04-11T07:05:23Z</dcterms:modified>
</cp:coreProperties>
</file>