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1402D43F-A92C-4E3E-9A01-2CAD80C815DC}" xr6:coauthVersionLast="47" xr6:coauthVersionMax="47" xr10:uidLastSave="{00000000-0000-0000-0000-000000000000}"/>
  <bookViews>
    <workbookView xWindow="14760" yWindow="75" windowWidth="14145" windowHeight="15600" xr2:uid="{00000000-000D-0000-FFFF-FFFF00000000}"/>
  </bookViews>
  <sheets>
    <sheet name="11 AVR 23 " sheetId="3" r:id="rId1"/>
  </sheets>
  <definedNames>
    <definedName name="_xlnm.Print_Area" localSheetId="0">'11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<sst xmlns="http://schemas.openxmlformats.org/spreadsheetml/2006/main" count="140" uniqueCount="108">
  <si>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</si>
  <si>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</si>
  <si>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</si>
  <si>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</si>
  <si>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</si>
  <si>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</si>
  <si>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</si>
  <si>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</si>
  <si>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</si>
  <si>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</si>
  <si>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</si>
  <si>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</si>
  <si>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</si>
  <si>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</si>
  <si>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</si>
  <si>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</si>
  <si>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</si>
  <si>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</si>
  <si>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</si>
  <si>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</si>
  <si>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</si>
  <si>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</si>
  <si>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</si>
  <si>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</si>
  <si>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</si>
  <si>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</si>
  <si>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</si>
  <si>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</si>
  <si>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</si>
  <si>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</si>
  <si>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</si>
  <si>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</si>
  <si>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</si>
  <si>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</si>
  <si>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</si>
  <si>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</si>
  <si>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</si>
  <si>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</si>
  <si>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</si>
  <si>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</si>
  <si>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</si>
  <si>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</si>
  <si>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</si>
  <si>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</si>
  <si>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</si>
  <si>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</si>
  <si>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</si>
  <si>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</si>
  <si>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</si>
  <si>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</si>
  <si>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</si>
  <si>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</si>
  <si>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</si>
  <si>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</si>
  <si>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</si>
  <si>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</si>
  <si>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</si>
  <si>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</si>
  <si>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</si>
  <si>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</si>
  <si>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</si>
  <si>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</si>
  <si>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</si>
  <si>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</si>
  <si>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</si>
  <si>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</si>
  <si>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</si>
  <si>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</si>
  <si>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</si>
  <si>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</si>
  <si>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</si>
  <si>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</si>
  <si>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</si>
  <si>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</si>
  <si>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</si>
  <si>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</si>
  <si>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</si>
  <si>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</si>
  <si>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</si>
  <si>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</si>
  <si>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</si>
  <si>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</si>
  <si>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</si>
  <si>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</si>
  <si>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</si>
  <si>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</si>
  <si>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</si>
  <si>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</si>
  <si>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</si>
  <si>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</si>
  <si>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</si>
  <si>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</si>
  <si>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</si>
  <si>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</si>
  <si>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</si>
  <si>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</si>
  <si>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</si>
  <si>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</si>
  <si>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</si>
  <si>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</si>
  <si>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</si>
  <si>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</si>
  <si>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</si>
  <si>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</si>
  <si>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</si>
  <si>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MONTCHO</t>
  </si>
  <si>
    <t>TETE et TAGBA</t>
  </si>
  <si>
    <t>TAGBA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</si>
</sst>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8" fillId="0" borderId="0" applyProtection="0"/>
  </cellStyleXfs>
  <cellXfs count="219">
    <xf numFmtId="0" fontId="0" fillId="0" borderId="0" xfId="0"/>
    <xf numFmtId="1" fontId="8" fillId="0" borderId="40" xfId="1" applyNumberFormat="1" applyBorder="1" applyAlignment="1">
      <alignment vertical="center"/>
    </xf>
    <xf numFmtId="1" fontId="8" fillId="0" borderId="41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37" xfId="1" applyNumberFormat="1" applyBorder="1" applyAlignment="1">
      <alignment vertical="center"/>
    </xf>
    <xf numFmtId="1" fontId="8" fillId="0" borderId="4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3" xfId="1" applyNumberFormat="1" applyBorder="1" applyAlignment="1">
      <alignment vertical="center"/>
    </xf>
    <xf numFmtId="1" fontId="8" fillId="0" borderId="44" xfId="1" applyNumberFormat="1" applyBorder="1" applyAlignment="1">
      <alignment horizontal="right" vertical="center"/>
    </xf>
    <xf numFmtId="1" fontId="8" fillId="0" borderId="45" xfId="1" applyNumberFormat="1" applyBorder="1" applyAlignment="1">
      <alignment vertical="center"/>
    </xf>
    <xf numFmtId="1" fontId="8" fillId="0" borderId="46" xfId="1" applyNumberFormat="1" applyBorder="1" applyAlignment="1">
      <alignment vertical="center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/>
      <protection locked="0"/>
    </xf>
    <xf numFmtId="1" fontId="10" fillId="0" borderId="63" xfId="1" applyNumberFormat="1" applyFont="1" applyBorder="1" applyAlignment="1">
      <alignment horizontal="center" vertical="center"/>
    </xf>
    <xf numFmtId="1" fontId="10" fillId="0" borderId="64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2" xfId="1" applyNumberFormat="1" applyBorder="1" applyAlignment="1">
      <alignment vertical="center"/>
    </xf>
    <xf numFmtId="1" fontId="10" fillId="5" borderId="60" xfId="1" applyNumberFormat="1" applyFont="1" applyFill="1" applyBorder="1" applyAlignment="1">
      <alignment horizontal="center" vertical="center"/>
    </xf>
    <xf numFmtId="1" fontId="10" fillId="5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7" xfId="0" applyFont="1" applyBorder="1"/>
    <xf numFmtId="1" fontId="10" fillId="5" borderId="71" xfId="1" applyNumberFormat="1" applyFont="1" applyFill="1" applyBorder="1" applyAlignment="1">
      <alignment horizontal="center" vertical="center"/>
    </xf>
    <xf numFmtId="1" fontId="10" fillId="5" borderId="72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49" xfId="0" applyNumberFormat="1" applyFont="1" applyBorder="1" applyAlignment="1">
      <alignment vertical="center"/>
    </xf>
    <xf numFmtId="1" fontId="10" fillId="0" borderId="5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vertical="center"/>
    </xf>
    <xf numFmtId="1" fontId="10" fillId="0" borderId="58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8" xfId="0" applyFont="1" applyBorder="1" applyAlignment="1" applyProtection="1">
      <alignment horizontal="center" vertical="center"/>
      <protection locked="0"/>
    </xf>
    <xf numFmtId="2" fontId="24" fillId="0" borderId="8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2" fontId="24" fillId="0" borderId="69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9" xfId="0" applyNumberFormat="1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vertical="center"/>
    </xf>
    <xf numFmtId="2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0" fillId="6" borderId="79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5" xfId="0" applyNumberFormat="1" applyFont="1" applyBorder="1" applyAlignment="1">
      <alignment vertical="center"/>
    </xf>
    <xf numFmtId="1" fontId="22" fillId="0" borderId="26" xfId="0" applyNumberFormat="1" applyFont="1" applyBorder="1" applyAlignment="1">
      <alignment vertical="center"/>
    </xf>
    <xf numFmtId="1" fontId="22" fillId="0" borderId="28" xfId="0" applyNumberFormat="1" applyFont="1" applyBorder="1" applyAlignment="1">
      <alignment vertical="center"/>
    </xf>
    <xf numFmtId="1" fontId="10" fillId="0" borderId="80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19" xfId="0" applyNumberFormat="1" applyFont="1" applyBorder="1" applyAlignment="1">
      <alignment horizontal="center" vertical="center"/>
    </xf>
    <xf numFmtId="2" fontId="24" fillId="0" borderId="90" xfId="0" applyNumberFormat="1" applyFont="1" applyBorder="1" applyAlignment="1">
      <alignment horizontal="center" vertical="center"/>
    </xf>
    <xf numFmtId="2" fontId="24" fillId="0" borderId="70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8" xfId="0" applyNumberFormat="1" applyBorder="1"/>
    <xf numFmtId="2" fontId="24" fillId="0" borderId="8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2" xfId="1" applyNumberFormat="1" applyBorder="1" applyAlignment="1">
      <alignment vertical="center"/>
    </xf>
    <xf numFmtId="1" fontId="8" fillId="0" borderId="93" xfId="0" applyNumberFormat="1" applyFont="1" applyBorder="1" applyAlignment="1">
      <alignment vertical="center"/>
    </xf>
    <xf numFmtId="1" fontId="8" fillId="0" borderId="97" xfId="1" applyNumberForma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102" xfId="1" applyNumberFormat="1" applyBorder="1" applyAlignment="1">
      <alignment vertical="center"/>
    </xf>
    <xf numFmtId="164" fontId="8" fillId="0" borderId="103" xfId="0" applyNumberFormat="1" applyFont="1" applyBorder="1" applyAlignment="1">
      <alignment horizontal="right"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98" xfId="1" applyNumberFormat="1" applyBorder="1" applyAlignment="1">
      <alignment vertical="center"/>
    </xf>
    <xf numFmtId="1" fontId="8" fillId="0" borderId="93" xfId="0" applyNumberFormat="1" applyFont="1" applyBorder="1" applyAlignment="1">
      <alignment horizontal="center" vertical="center"/>
    </xf>
    <xf numFmtId="164" fontId="8" fillId="0" borderId="101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8" fillId="0" borderId="41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0" fontId="0" fillId="0" borderId="47" xfId="0" applyBorder="1"/>
    <xf numFmtId="0" fontId="0" fillId="0" borderId="91" xfId="0" applyBorder="1"/>
    <xf numFmtId="0" fontId="0" fillId="0" borderId="21" xfId="0" applyBorder="1"/>
    <xf numFmtId="0" fontId="23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2" fontId="0" fillId="0" borderId="1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1" fontId="10" fillId="5" borderId="104" xfId="1" applyNumberFormat="1" applyFont="1" applyFill="1" applyBorder="1" applyAlignment="1">
      <alignment horizontal="center" vertical="center"/>
    </xf>
    <xf numFmtId="1" fontId="10" fillId="5" borderId="105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7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" fontId="2" fillId="0" borderId="37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" fontId="2" fillId="4" borderId="41" xfId="1" applyNumberFormat="1" applyFont="1" applyFill="1" applyBorder="1" applyAlignment="1">
      <alignment horizontal="center"/>
    </xf>
    <xf numFmtId="1" fontId="2" fillId="4" borderId="38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16" fillId="0" borderId="55" xfId="1" applyNumberFormat="1" applyFont="1" applyBorder="1" applyAlignment="1">
      <alignment horizontal="left" vertical="center" wrapText="1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" fontId="10" fillId="0" borderId="47" xfId="1" applyNumberFormat="1" applyFont="1" applyBorder="1" applyAlignment="1">
      <alignment horizontal="center" vertical="center"/>
    </xf>
    <xf numFmtId="1" fontId="10" fillId="0" borderId="48" xfId="1" applyNumberFormat="1" applyFont="1" applyBorder="1" applyAlignment="1">
      <alignment horizontal="center" vertical="center"/>
    </xf>
    <xf numFmtId="1" fontId="2" fillId="0" borderId="66" xfId="1" applyNumberFormat="1" applyFont="1" applyBorder="1" applyAlignment="1">
      <alignment horizontal="center" vertical="center" wrapText="1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16" fillId="0" borderId="49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25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8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5" fillId="0" borderId="81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8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2" fontId="0" fillId="0" borderId="106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8" xfId="0" applyNumberForma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'11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'!$B$9:$B$32</c:f>
              <c:numCache>
                <c:formatCode>General</c:formatCode>
                <c:ptCount val="24"/>
                <c:pt idx="0">
                  <c:v>87.44</c:v>
                </c:pt>
                <c:pt idx="1">
                  <c:v>82.86</c:v>
                </c:pt>
                <c:pt idx="2">
                  <c:v>77.41</c:v>
                </c:pt>
                <c:pt idx="3">
                  <c:v>65.13</c:v>
                </c:pt>
                <c:pt idx="4">
                  <c:v>64.260000000000005</c:v>
                </c:pt>
                <c:pt idx="5">
                  <c:v>67.72</c:v>
                </c:pt>
                <c:pt idx="6">
                  <c:v>63.98</c:v>
                </c:pt>
                <c:pt idx="7">
                  <c:v>86.31</c:v>
                </c:pt>
                <c:pt idx="8">
                  <c:v>112.72</c:v>
                </c:pt>
                <c:pt idx="9">
                  <c:v>109.25</c:v>
                </c:pt>
                <c:pt idx="10">
                  <c:v>108.65</c:v>
                </c:pt>
                <c:pt idx="11">
                  <c:v>101.03</c:v>
                </c:pt>
                <c:pt idx="12">
                  <c:v>91.69</c:v>
                </c:pt>
                <c:pt idx="13">
                  <c:v>95.69</c:v>
                </c:pt>
                <c:pt idx="14">
                  <c:v>100.34</c:v>
                </c:pt>
                <c:pt idx="15">
                  <c:v>100.98</c:v>
                </c:pt>
                <c:pt idx="16">
                  <c:v>92.45</c:v>
                </c:pt>
                <c:pt idx="17">
                  <c:v>134.55000000000001</c:v>
                </c:pt>
                <c:pt idx="18">
                  <c:v>146.84</c:v>
                </c:pt>
                <c:pt idx="19">
                  <c:v>116.86</c:v>
                </c:pt>
                <c:pt idx="20">
                  <c:v>119.27000000000001</c:v>
                </c:pt>
                <c:pt idx="21">
                  <c:v>165.82999999999998</c:v>
                </c:pt>
                <c:pt idx="22">
                  <c:v>115.19</c:v>
                </c:pt>
                <c:pt idx="23">
                  <c:v>135.06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'11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'!$C$9:$C$32</c:f>
              <c:numCache>
                <c:formatCode>General</c:formatCode>
                <c:ptCount val="24"/>
                <c:pt idx="0">
                  <c:v>5.7004370171791292</c:v>
                </c:pt>
                <c:pt idx="1">
                  <c:v>5.5060680975044241</c:v>
                </c:pt>
                <c:pt idx="2">
                  <c:v>2.6801109446193943</c:v>
                </c:pt>
                <c:pt idx="3">
                  <c:v>2.9714764459564362</c:v>
                </c:pt>
                <c:pt idx="4">
                  <c:v>3.1655809174242724</c:v>
                </c:pt>
                <c:pt idx="5">
                  <c:v>5.1462507390025527</c:v>
                </c:pt>
                <c:pt idx="6">
                  <c:v>4.6606202018824225</c:v>
                </c:pt>
                <c:pt idx="7">
                  <c:v>8.1670267858698811</c:v>
                </c:pt>
                <c:pt idx="8">
                  <c:v>5.5747713133719392</c:v>
                </c:pt>
                <c:pt idx="9">
                  <c:v>5.3028721929878122</c:v>
                </c:pt>
                <c:pt idx="10">
                  <c:v>5.5943327916662362</c:v>
                </c:pt>
                <c:pt idx="11">
                  <c:v>5.5941657431634448</c:v>
                </c:pt>
                <c:pt idx="12">
                  <c:v>3.6710888048512196</c:v>
                </c:pt>
                <c:pt idx="13">
                  <c:v>3.7682760232556229</c:v>
                </c:pt>
                <c:pt idx="14">
                  <c:v>6.7987108603220747</c:v>
                </c:pt>
                <c:pt idx="15">
                  <c:v>9.7804287329891846</c:v>
                </c:pt>
                <c:pt idx="16">
                  <c:v>7.1480825611050669</c:v>
                </c:pt>
                <c:pt idx="17">
                  <c:v>82.653374566219242</c:v>
                </c:pt>
                <c:pt idx="18">
                  <c:v>32.001189567786817</c:v>
                </c:pt>
                <c:pt idx="19">
                  <c:v>4.7022210385356686</c:v>
                </c:pt>
                <c:pt idx="20">
                  <c:v>7.3415055148961699</c:v>
                </c:pt>
                <c:pt idx="21">
                  <c:v>67.477332733612968</c:v>
                </c:pt>
                <c:pt idx="22">
                  <c:v>68.109728282173592</c:v>
                </c:pt>
                <c:pt idx="23">
                  <c:v>65.630653760346547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'11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'!$D$9:$D$32</c:f>
              <c:numCache>
                <c:formatCode>0.00</c:formatCode>
                <c:ptCount val="24"/>
                <c:pt idx="0">
                  <c:v>77.167428584032422</c:v>
                </c:pt>
                <c:pt idx="1">
                  <c:v>72.906953785592108</c:v>
                </c:pt>
                <c:pt idx="2">
                  <c:v>70.433826156979066</c:v>
                </c:pt>
                <c:pt idx="3">
                  <c:v>57.790782969240411</c:v>
                </c:pt>
                <c:pt idx="4">
                  <c:v>56.874233646345075</c:v>
                </c:pt>
                <c:pt idx="5">
                  <c:v>58.540877135740331</c:v>
                </c:pt>
                <c:pt idx="6">
                  <c:v>55.392063611575125</c:v>
                </c:pt>
                <c:pt idx="7">
                  <c:v>73.593798149096529</c:v>
                </c:pt>
                <c:pt idx="8">
                  <c:v>102.00442883559896</c:v>
                </c:pt>
                <c:pt idx="9">
                  <c:v>98.758169037348495</c:v>
                </c:pt>
                <c:pt idx="10">
                  <c:v>97.75863079187063</c:v>
                </c:pt>
                <c:pt idx="11">
                  <c:v>90.327793658235848</c:v>
                </c:pt>
                <c:pt idx="12">
                  <c:v>83.044147450601514</c:v>
                </c:pt>
                <c:pt idx="13">
                  <c:v>86.8397227768438</c:v>
                </c:pt>
                <c:pt idx="14">
                  <c:v>88.202813599505532</c:v>
                </c:pt>
                <c:pt idx="15">
                  <c:v>85.862775691585156</c:v>
                </c:pt>
                <c:pt idx="16">
                  <c:v>80.209276485451412</c:v>
                </c:pt>
                <c:pt idx="17">
                  <c:v>45.580127159208416</c:v>
                </c:pt>
                <c:pt idx="18">
                  <c:v>106.62353073060473</c:v>
                </c:pt>
                <c:pt idx="19">
                  <c:v>103.00182567758502</c:v>
                </c:pt>
                <c:pt idx="20">
                  <c:v>102.77758059784283</c:v>
                </c:pt>
                <c:pt idx="21">
                  <c:v>87.813936492061046</c:v>
                </c:pt>
                <c:pt idx="22">
                  <c:v>37.936745136803552</c:v>
                </c:pt>
                <c:pt idx="23">
                  <c:v>59.726699482915052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'11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'!$E$9:$E$32</c:f>
              <c:numCache>
                <c:formatCode>0.00</c:formatCode>
                <c:ptCount val="24"/>
                <c:pt idx="0">
                  <c:v>4.5721343987884557</c:v>
                </c:pt>
                <c:pt idx="1">
                  <c:v>4.4469781169034723</c:v>
                </c:pt>
                <c:pt idx="2">
                  <c:v>4.2960628984015505</c:v>
                </c:pt>
                <c:pt idx="3">
                  <c:v>4.3677405848031645</c:v>
                </c:pt>
                <c:pt idx="4">
                  <c:v>4.2201854362306568</c:v>
                </c:pt>
                <c:pt idx="5">
                  <c:v>4.0328721252571205</c:v>
                </c:pt>
                <c:pt idx="6">
                  <c:v>3.9273161865424759</c:v>
                </c:pt>
                <c:pt idx="7">
                  <c:v>4.5491750650335865</c:v>
                </c:pt>
                <c:pt idx="8">
                  <c:v>5.1407998510291071</c:v>
                </c:pt>
                <c:pt idx="9">
                  <c:v>5.1889587696636914</c:v>
                </c:pt>
                <c:pt idx="10">
                  <c:v>5.2970364164631638</c:v>
                </c:pt>
                <c:pt idx="11">
                  <c:v>5.1080405986007298</c:v>
                </c:pt>
                <c:pt idx="12">
                  <c:v>4.9747637445472668</c:v>
                </c:pt>
                <c:pt idx="13">
                  <c:v>5.0820011999005947</c:v>
                </c:pt>
                <c:pt idx="14">
                  <c:v>5.3384755401724027</c:v>
                </c:pt>
                <c:pt idx="15">
                  <c:v>5.3367955754256746</c:v>
                </c:pt>
                <c:pt idx="16">
                  <c:v>5.0926409534435271</c:v>
                </c:pt>
                <c:pt idx="17">
                  <c:v>6.3164982745723597</c:v>
                </c:pt>
                <c:pt idx="18">
                  <c:v>8.2152797016085142</c:v>
                </c:pt>
                <c:pt idx="19">
                  <c:v>9.1559532838793611</c:v>
                </c:pt>
                <c:pt idx="20">
                  <c:v>9.150913887261046</c:v>
                </c:pt>
                <c:pt idx="21">
                  <c:v>10.538730774326003</c:v>
                </c:pt>
                <c:pt idx="22">
                  <c:v>9.1435265810228454</c:v>
                </c:pt>
                <c:pt idx="23">
                  <c:v>9.7026467567384227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'11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'11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41.29</c:v>
                </c:pt>
                <c:pt idx="19">
                  <c:v>104.6</c:v>
                </c:pt>
                <c:pt idx="20">
                  <c:v>101.98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'11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'!$AK$9:$AK$32</c:f>
              <c:numCache>
                <c:formatCode>0.00</c:formatCode>
                <c:ptCount val="24"/>
                <c:pt idx="0">
                  <c:v>5.7004370171791292</c:v>
                </c:pt>
                <c:pt idx="1">
                  <c:v>5.5060680975044241</c:v>
                </c:pt>
                <c:pt idx="2">
                  <c:v>2.6801109446193943</c:v>
                </c:pt>
                <c:pt idx="3">
                  <c:v>2.9714764459564362</c:v>
                </c:pt>
                <c:pt idx="4">
                  <c:v>3.1655809174242724</c:v>
                </c:pt>
                <c:pt idx="5">
                  <c:v>5.1462507390025527</c:v>
                </c:pt>
                <c:pt idx="6">
                  <c:v>4.6606202018824225</c:v>
                </c:pt>
                <c:pt idx="7">
                  <c:v>8.1670267858698811</c:v>
                </c:pt>
                <c:pt idx="8">
                  <c:v>5.5747713133719392</c:v>
                </c:pt>
                <c:pt idx="9">
                  <c:v>5.3028721929878122</c:v>
                </c:pt>
                <c:pt idx="10">
                  <c:v>5.5943327916662362</c:v>
                </c:pt>
                <c:pt idx="11">
                  <c:v>5.5941657431634448</c:v>
                </c:pt>
                <c:pt idx="12">
                  <c:v>3.6710888048512196</c:v>
                </c:pt>
                <c:pt idx="13">
                  <c:v>3.7682760232556229</c:v>
                </c:pt>
                <c:pt idx="14">
                  <c:v>6.7987108603220747</c:v>
                </c:pt>
                <c:pt idx="15">
                  <c:v>9.7804287329891846</c:v>
                </c:pt>
                <c:pt idx="16">
                  <c:v>7.1480825611050669</c:v>
                </c:pt>
                <c:pt idx="17">
                  <c:v>82.653374566219242</c:v>
                </c:pt>
                <c:pt idx="18">
                  <c:v>73.291189567786816</c:v>
                </c:pt>
                <c:pt idx="19">
                  <c:v>109.30222103853566</c:v>
                </c:pt>
                <c:pt idx="20">
                  <c:v>109.32150551489617</c:v>
                </c:pt>
                <c:pt idx="21">
                  <c:v>172.47733273361297</c:v>
                </c:pt>
                <c:pt idx="22">
                  <c:v>173.10972828217359</c:v>
                </c:pt>
                <c:pt idx="23">
                  <c:v>170.63065376034655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'11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'!$AM$9:$AM$32</c:f>
              <c:numCache>
                <c:formatCode>0.00</c:formatCode>
                <c:ptCount val="24"/>
                <c:pt idx="0">
                  <c:v>148.00742858403243</c:v>
                </c:pt>
                <c:pt idx="1">
                  <c:v>143.85695378559211</c:v>
                </c:pt>
                <c:pt idx="2">
                  <c:v>141.44382615697907</c:v>
                </c:pt>
                <c:pt idx="3">
                  <c:v>143.64078296924041</c:v>
                </c:pt>
                <c:pt idx="4">
                  <c:v>138.32423364634508</c:v>
                </c:pt>
                <c:pt idx="5">
                  <c:v>129.84087713574033</c:v>
                </c:pt>
                <c:pt idx="6">
                  <c:v>126.66206361157512</c:v>
                </c:pt>
                <c:pt idx="7">
                  <c:v>144.74379814909653</c:v>
                </c:pt>
                <c:pt idx="8">
                  <c:v>167.87442883559896</c:v>
                </c:pt>
                <c:pt idx="9">
                  <c:v>169.8181690373485</c:v>
                </c:pt>
                <c:pt idx="10">
                  <c:v>173.27863079187063</c:v>
                </c:pt>
                <c:pt idx="11">
                  <c:v>166.71779365823585</c:v>
                </c:pt>
                <c:pt idx="12">
                  <c:v>164.01414745060151</c:v>
                </c:pt>
                <c:pt idx="13">
                  <c:v>167.6397227768438</c:v>
                </c:pt>
                <c:pt idx="14">
                  <c:v>173.51281359950553</c:v>
                </c:pt>
                <c:pt idx="15">
                  <c:v>170.47277569158516</c:v>
                </c:pt>
                <c:pt idx="16">
                  <c:v>164.62927648545141</c:v>
                </c:pt>
                <c:pt idx="17">
                  <c:v>131.61012715920842</c:v>
                </c:pt>
                <c:pt idx="18">
                  <c:v>192.09353073060473</c:v>
                </c:pt>
                <c:pt idx="19">
                  <c:v>188.74182567758501</c:v>
                </c:pt>
                <c:pt idx="20">
                  <c:v>188.54758059784282</c:v>
                </c:pt>
                <c:pt idx="21">
                  <c:v>173.57393649206105</c:v>
                </c:pt>
                <c:pt idx="22">
                  <c:v>128.36674513680356</c:v>
                </c:pt>
                <c:pt idx="23">
                  <c:v>150.25669948291505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'11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'!$F$9:$F$32</c:f>
              <c:numCache>
                <c:formatCode>General</c:formatCode>
                <c:ptCount val="24"/>
                <c:pt idx="0">
                  <c:v>223.51</c:v>
                </c:pt>
                <c:pt idx="1">
                  <c:v>210.92</c:v>
                </c:pt>
                <c:pt idx="2">
                  <c:v>210.63</c:v>
                </c:pt>
                <c:pt idx="3">
                  <c:v>204.28</c:v>
                </c:pt>
                <c:pt idx="4">
                  <c:v>196.49</c:v>
                </c:pt>
                <c:pt idx="5">
                  <c:v>177.88</c:v>
                </c:pt>
                <c:pt idx="6">
                  <c:v>178.16</c:v>
                </c:pt>
                <c:pt idx="7">
                  <c:v>184.11</c:v>
                </c:pt>
                <c:pt idx="8">
                  <c:v>193.74</c:v>
                </c:pt>
                <c:pt idx="9">
                  <c:v>190.54</c:v>
                </c:pt>
                <c:pt idx="10">
                  <c:v>187.41</c:v>
                </c:pt>
                <c:pt idx="11">
                  <c:v>180.08</c:v>
                </c:pt>
                <c:pt idx="12">
                  <c:v>159.63999999999999</c:v>
                </c:pt>
                <c:pt idx="13">
                  <c:v>194.6</c:v>
                </c:pt>
                <c:pt idx="14">
                  <c:v>211.9</c:v>
                </c:pt>
                <c:pt idx="15">
                  <c:v>231.81</c:v>
                </c:pt>
                <c:pt idx="16">
                  <c:v>232.87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69.45</c:v>
                </c:pt>
                <c:pt idx="23">
                  <c:v>77.25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'11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'!$G$9:$G$32</c:f>
              <c:numCache>
                <c:formatCode>0.00</c:formatCode>
                <c:ptCount val="24"/>
                <c:pt idx="0">
                  <c:v>129.95061132734395</c:v>
                </c:pt>
                <c:pt idx="1">
                  <c:v>121.25604355096782</c:v>
                </c:pt>
                <c:pt idx="2">
                  <c:v>122.41603633133619</c:v>
                </c:pt>
                <c:pt idx="3">
                  <c:v>120.43448805808262</c:v>
                </c:pt>
                <c:pt idx="4">
                  <c:v>107.90519759440306</c:v>
                </c:pt>
                <c:pt idx="5">
                  <c:v>94.91024681217732</c:v>
                </c:pt>
                <c:pt idx="6">
                  <c:v>108.04505639133281</c:v>
                </c:pt>
                <c:pt idx="7">
                  <c:v>127.27714942737062</c:v>
                </c:pt>
                <c:pt idx="8">
                  <c:v>140.42166991385326</c:v>
                </c:pt>
                <c:pt idx="9">
                  <c:v>140.9120765386989</c:v>
                </c:pt>
                <c:pt idx="10">
                  <c:v>135.34994342111054</c:v>
                </c:pt>
                <c:pt idx="11">
                  <c:v>127.3828012146902</c:v>
                </c:pt>
                <c:pt idx="12">
                  <c:v>108.42038383083072</c:v>
                </c:pt>
                <c:pt idx="13">
                  <c:v>133.90022135381045</c:v>
                </c:pt>
                <c:pt idx="14">
                  <c:v>151.33087266679604</c:v>
                </c:pt>
                <c:pt idx="15">
                  <c:v>158.77098262477281</c:v>
                </c:pt>
                <c:pt idx="16">
                  <c:v>142.99196150749242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66.607858109603868</c:v>
                </c:pt>
                <c:pt idx="23">
                  <c:v>74.100624173299551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'11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'!$H$9:$H$32</c:f>
              <c:numCache>
                <c:formatCode>0.00</c:formatCode>
                <c:ptCount val="24"/>
                <c:pt idx="0">
                  <c:v>81.179167348432102</c:v>
                </c:pt>
                <c:pt idx="1">
                  <c:v>77.849907656428826</c:v>
                </c:pt>
                <c:pt idx="2">
                  <c:v>76.513529031593379</c:v>
                </c:pt>
                <c:pt idx="3">
                  <c:v>72.180795443041504</c:v>
                </c:pt>
                <c:pt idx="4">
                  <c:v>77.297025512252773</c:v>
                </c:pt>
                <c:pt idx="5">
                  <c:v>72.244723068545781</c:v>
                </c:pt>
                <c:pt idx="6">
                  <c:v>59.11709003933813</c:v>
                </c:pt>
                <c:pt idx="7">
                  <c:v>45.354704153191641</c:v>
                </c:pt>
                <c:pt idx="8">
                  <c:v>40.988646416257637</c:v>
                </c:pt>
                <c:pt idx="9">
                  <c:v>37.310019241812832</c:v>
                </c:pt>
                <c:pt idx="10">
                  <c:v>39.321891317125051</c:v>
                </c:pt>
                <c:pt idx="11">
                  <c:v>40.299498267759212</c:v>
                </c:pt>
                <c:pt idx="12">
                  <c:v>39.668893648395098</c:v>
                </c:pt>
                <c:pt idx="13">
                  <c:v>48.144765284072648</c:v>
                </c:pt>
                <c:pt idx="14">
                  <c:v>48.28086172602503</c:v>
                </c:pt>
                <c:pt idx="15">
                  <c:v>60.176977456863298</c:v>
                </c:pt>
                <c:pt idx="16">
                  <c:v>77.171791836448804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'11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'!$I$9:$I$32</c:f>
              <c:numCache>
                <c:formatCode>0.00</c:formatCode>
                <c:ptCount val="24"/>
                <c:pt idx="0">
                  <c:v>12.380221324223966</c:v>
                </c:pt>
                <c:pt idx="1">
                  <c:v>11.814048792603343</c:v>
                </c:pt>
                <c:pt idx="2">
                  <c:v>11.700434637070442</c:v>
                </c:pt>
                <c:pt idx="3">
                  <c:v>11.664716498875874</c:v>
                </c:pt>
                <c:pt idx="4">
                  <c:v>11.287776893344143</c:v>
                </c:pt>
                <c:pt idx="5">
                  <c:v>10.725030119276949</c:v>
                </c:pt>
                <c:pt idx="6">
                  <c:v>10.997853569329051</c:v>
                </c:pt>
                <c:pt idx="7">
                  <c:v>11.478146419437804</c:v>
                </c:pt>
                <c:pt idx="8">
                  <c:v>12.329683669889176</c:v>
                </c:pt>
                <c:pt idx="9">
                  <c:v>12.317904219488311</c:v>
                </c:pt>
                <c:pt idx="10">
                  <c:v>12.738165261764449</c:v>
                </c:pt>
                <c:pt idx="11">
                  <c:v>12.39770051755063</c:v>
                </c:pt>
                <c:pt idx="12">
                  <c:v>11.550722520774185</c:v>
                </c:pt>
                <c:pt idx="13">
                  <c:v>12.555013362116894</c:v>
                </c:pt>
                <c:pt idx="14">
                  <c:v>12.288265607178927</c:v>
                </c:pt>
                <c:pt idx="15">
                  <c:v>12.862039918363918</c:v>
                </c:pt>
                <c:pt idx="16">
                  <c:v>12.706246656058807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2.8421418903961349</c:v>
                </c:pt>
                <c:pt idx="23">
                  <c:v>3.149375826700449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'11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'!$AD$9:$AD$32</c:f>
              <c:numCache>
                <c:formatCode>0.00</c:formatCode>
                <c:ptCount val="24"/>
                <c:pt idx="0">
                  <c:v>91.51</c:v>
                </c:pt>
                <c:pt idx="1">
                  <c:v>89.2</c:v>
                </c:pt>
                <c:pt idx="2">
                  <c:v>86.5</c:v>
                </c:pt>
                <c:pt idx="3">
                  <c:v>91.91</c:v>
                </c:pt>
                <c:pt idx="4">
                  <c:v>89.78</c:v>
                </c:pt>
                <c:pt idx="5">
                  <c:v>93.25</c:v>
                </c:pt>
                <c:pt idx="6">
                  <c:v>98.929999999999993</c:v>
                </c:pt>
                <c:pt idx="7">
                  <c:v>97.059999999999988</c:v>
                </c:pt>
                <c:pt idx="8">
                  <c:v>98.09</c:v>
                </c:pt>
                <c:pt idx="9">
                  <c:v>100.27</c:v>
                </c:pt>
                <c:pt idx="10">
                  <c:v>109.84</c:v>
                </c:pt>
                <c:pt idx="11">
                  <c:v>107.97</c:v>
                </c:pt>
                <c:pt idx="12">
                  <c:v>104.92</c:v>
                </c:pt>
                <c:pt idx="13">
                  <c:v>96.240000000000009</c:v>
                </c:pt>
                <c:pt idx="14">
                  <c:v>93.77</c:v>
                </c:pt>
                <c:pt idx="15">
                  <c:v>92.35</c:v>
                </c:pt>
                <c:pt idx="16">
                  <c:v>88.67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'11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'11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'11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'11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AVR 23 '!$AJ$9:$AJ$32</c:f>
              <c:numCache>
                <c:formatCode>0.00</c:formatCode>
                <c:ptCount val="24"/>
                <c:pt idx="0">
                  <c:v>221.46061132734394</c:v>
                </c:pt>
                <c:pt idx="1">
                  <c:v>210.45604355096782</c:v>
                </c:pt>
                <c:pt idx="2">
                  <c:v>208.91603633133619</c:v>
                </c:pt>
                <c:pt idx="3">
                  <c:v>212.34448805808262</c:v>
                </c:pt>
                <c:pt idx="4">
                  <c:v>197.68519759440306</c:v>
                </c:pt>
                <c:pt idx="5">
                  <c:v>188.16024681217732</c:v>
                </c:pt>
                <c:pt idx="6">
                  <c:v>206.9750563913328</c:v>
                </c:pt>
                <c:pt idx="7">
                  <c:v>224.3371494273706</c:v>
                </c:pt>
                <c:pt idx="8">
                  <c:v>238.51166991385327</c:v>
                </c:pt>
                <c:pt idx="9">
                  <c:v>241.18207653869888</c:v>
                </c:pt>
                <c:pt idx="10">
                  <c:v>245.18994342111054</c:v>
                </c:pt>
                <c:pt idx="11">
                  <c:v>235.3528012146902</c:v>
                </c:pt>
                <c:pt idx="12">
                  <c:v>213.34038383083072</c:v>
                </c:pt>
                <c:pt idx="13">
                  <c:v>230.14022135381046</c:v>
                </c:pt>
                <c:pt idx="14">
                  <c:v>245.10087266679605</c:v>
                </c:pt>
                <c:pt idx="15">
                  <c:v>251.12098262477281</c:v>
                </c:pt>
                <c:pt idx="16">
                  <c:v>231.66196150749241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66.607858109603868</c:v>
                </c:pt>
                <c:pt idx="23">
                  <c:v>74.100624173299551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'11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'11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AVR 23 '!$AL$9:$AL$32</c:f>
              <c:numCache>
                <c:formatCode>0.00</c:formatCode>
                <c:ptCount val="24"/>
                <c:pt idx="0">
                  <c:v>81.179167348432102</c:v>
                </c:pt>
                <c:pt idx="1">
                  <c:v>77.849907656428826</c:v>
                </c:pt>
                <c:pt idx="2">
                  <c:v>76.513529031593379</c:v>
                </c:pt>
                <c:pt idx="3">
                  <c:v>72.180795443041504</c:v>
                </c:pt>
                <c:pt idx="4">
                  <c:v>77.297025512252773</c:v>
                </c:pt>
                <c:pt idx="5">
                  <c:v>72.574723068545779</c:v>
                </c:pt>
                <c:pt idx="6">
                  <c:v>60.667090039338127</c:v>
                </c:pt>
                <c:pt idx="7">
                  <c:v>55.46470415319164</c:v>
                </c:pt>
                <c:pt idx="8">
                  <c:v>62.848646416257637</c:v>
                </c:pt>
                <c:pt idx="9">
                  <c:v>59.880019241812832</c:v>
                </c:pt>
                <c:pt idx="10">
                  <c:v>66.511891317125048</c:v>
                </c:pt>
                <c:pt idx="11">
                  <c:v>67.729498267759212</c:v>
                </c:pt>
                <c:pt idx="12">
                  <c:v>68.298893648395094</c:v>
                </c:pt>
                <c:pt idx="13">
                  <c:v>76.924765284072649</c:v>
                </c:pt>
                <c:pt idx="14">
                  <c:v>55.21086172602503</c:v>
                </c:pt>
                <c:pt idx="15">
                  <c:v>63.716977456863297</c:v>
                </c:pt>
                <c:pt idx="16">
                  <c:v>79.231791836448807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1" zoomScale="85" zoomScaleNormal="85" zoomScaleSheetLayoutView="85" workbookViewId="0">
      <selection activeCell="AF22" sqref="AF2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57031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7" t="s">
        <v>102</v>
      </c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</row>
    <row r="2" spans="1:54" ht="20.25" x14ac:dyDescent="0.25">
      <c r="A2" s="178">
        <v>45027</v>
      </c>
      <c r="B2" s="178"/>
      <c r="C2" s="178"/>
      <c r="D2" s="178"/>
      <c r="E2" s="178"/>
      <c r="F2" s="178"/>
      <c r="G2" s="178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79" t="s">
        <v>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205" t="s">
        <v>90</v>
      </c>
      <c r="AG4" s="206"/>
      <c r="AH4" s="206"/>
      <c r="AI4" s="206"/>
      <c r="AJ4" s="184" t="s">
        <v>103</v>
      </c>
      <c r="AK4" s="185"/>
      <c r="AL4" s="184" t="s">
        <v>104</v>
      </c>
      <c r="AM4" s="185"/>
      <c r="AN4" s="172" t="s">
        <v>68</v>
      </c>
      <c r="AO4" s="173"/>
      <c r="AP4" s="173"/>
      <c r="AQ4" s="173"/>
      <c r="AR4" s="173"/>
      <c r="AS4" s="174"/>
    </row>
    <row r="5" spans="1:54" ht="15.75" customHeight="1" thickBot="1" x14ac:dyDescent="0.3">
      <c r="B5" s="181"/>
      <c r="C5" s="182"/>
      <c r="D5" s="182"/>
      <c r="E5" s="182"/>
      <c r="F5" s="182"/>
      <c r="G5" s="182"/>
      <c r="H5" s="182"/>
      <c r="I5" s="182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207"/>
      <c r="AG5" s="208"/>
      <c r="AH5" s="208"/>
      <c r="AI5" s="208"/>
      <c r="AJ5" s="186"/>
      <c r="AK5" s="187"/>
      <c r="AL5" s="186"/>
      <c r="AM5" s="187"/>
      <c r="AN5" s="175"/>
      <c r="AO5" s="154"/>
      <c r="AP5" s="154"/>
      <c r="AQ5" s="154"/>
      <c r="AR5" s="154"/>
      <c r="AS5" s="176"/>
    </row>
    <row r="6" spans="1:54" ht="18.75" customHeight="1" thickBot="1" x14ac:dyDescent="0.3">
      <c r="B6" s="196" t="s">
        <v>1</v>
      </c>
      <c r="C6" s="197"/>
      <c r="D6" s="197"/>
      <c r="E6" s="197"/>
      <c r="F6" s="197"/>
      <c r="G6" s="197"/>
      <c r="H6" s="197"/>
      <c r="I6" s="198"/>
      <c r="J6" s="196" t="s">
        <v>73</v>
      </c>
      <c r="K6" s="199"/>
      <c r="L6" s="197"/>
      <c r="M6" s="197"/>
      <c r="N6" s="197"/>
      <c r="O6" s="197"/>
      <c r="P6" s="198"/>
      <c r="Q6" s="200"/>
      <c r="R6" s="190" t="s">
        <v>91</v>
      </c>
      <c r="S6" s="191"/>
      <c r="T6" s="191"/>
      <c r="U6" s="191"/>
      <c r="V6" s="191"/>
      <c r="W6" s="191"/>
      <c r="X6" s="191"/>
      <c r="Y6" s="191"/>
      <c r="Z6" s="190" t="s">
        <v>92</v>
      </c>
      <c r="AA6" s="191"/>
      <c r="AB6" s="191"/>
      <c r="AC6" s="191"/>
      <c r="AD6" s="191"/>
      <c r="AE6" s="191"/>
      <c r="AF6" s="192" t="s">
        <v>14</v>
      </c>
      <c r="AG6" s="193"/>
      <c r="AH6" s="201" t="s">
        <v>11</v>
      </c>
      <c r="AI6" s="202"/>
      <c r="AJ6" s="186"/>
      <c r="AK6" s="187"/>
      <c r="AL6" s="186"/>
      <c r="AM6" s="187"/>
      <c r="AN6" s="175"/>
      <c r="AO6" s="154"/>
      <c r="AP6" s="154"/>
      <c r="AQ6" s="154"/>
      <c r="AR6" s="154"/>
      <c r="AS6" s="176"/>
    </row>
    <row r="7" spans="1:54" ht="36.75" customHeight="1" thickBot="1" x14ac:dyDescent="0.3">
      <c r="B7" s="143" t="s">
        <v>12</v>
      </c>
      <c r="C7" s="144"/>
      <c r="D7" s="144"/>
      <c r="E7" s="145"/>
      <c r="F7" s="144" t="s">
        <v>13</v>
      </c>
      <c r="G7" s="144"/>
      <c r="H7" s="144"/>
      <c r="I7" s="146"/>
      <c r="J7" s="141" t="s">
        <v>7</v>
      </c>
      <c r="K7" s="142"/>
      <c r="L7" s="156" t="s">
        <v>8</v>
      </c>
      <c r="M7" s="142"/>
      <c r="N7" s="156" t="s">
        <v>9</v>
      </c>
      <c r="O7" s="142"/>
      <c r="P7" s="156" t="s">
        <v>10</v>
      </c>
      <c r="Q7" s="157"/>
      <c r="R7" s="141" t="s">
        <v>4</v>
      </c>
      <c r="S7" s="155"/>
      <c r="T7" s="155"/>
      <c r="U7" s="155"/>
      <c r="V7" s="155"/>
      <c r="W7" s="155"/>
      <c r="X7" s="156" t="s">
        <v>89</v>
      </c>
      <c r="Y7" s="157"/>
      <c r="Z7" s="141" t="s">
        <v>3</v>
      </c>
      <c r="AA7" s="155"/>
      <c r="AB7" s="155"/>
      <c r="AC7" s="142"/>
      <c r="AD7" s="147" t="s">
        <v>89</v>
      </c>
      <c r="AE7" s="147"/>
      <c r="AF7" s="194"/>
      <c r="AG7" s="195"/>
      <c r="AH7" s="203"/>
      <c r="AI7" s="204"/>
      <c r="AJ7" s="188"/>
      <c r="AK7" s="189"/>
      <c r="AL7" s="188"/>
      <c r="AM7" s="189"/>
      <c r="AN7" s="175"/>
      <c r="AO7" s="154"/>
      <c r="AP7" s="154"/>
      <c r="AQ7" s="154"/>
      <c r="AR7" s="154"/>
      <c r="AS7" s="176"/>
    </row>
    <row r="8" spans="1:54" ht="34.5" thickTop="1" thickBot="1" x14ac:dyDescent="0.3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87.44</v>
      </c>
      <c r="C9" s="51">
        <f t="shared" ref="C9:C32" si="0">AK9-AE9</f>
        <v>5.7004370171791292</v>
      </c>
      <c r="D9" s="52">
        <f t="shared" ref="D9:D32" si="1">AM9-Y9</f>
        <v>77.167428584032422</v>
      </c>
      <c r="E9" s="59">
        <f t="shared" ref="E9:E32" si="2">(AG9+AI9)-Q9</f>
        <v>4.5721343987884557</v>
      </c>
      <c r="F9" s="76">
        <v>223.51</v>
      </c>
      <c r="G9" s="52">
        <f t="shared" ref="G9:G32" si="3">AJ9-AD9</f>
        <v>129.95061132734395</v>
      </c>
      <c r="H9" s="52">
        <f t="shared" ref="H9:H32" si="4">AL9-X9</f>
        <v>81.179167348432102</v>
      </c>
      <c r="I9" s="53">
        <f t="shared" ref="I9:I32" si="5">(AH9+AF9)-P9</f>
        <v>12.380221324223966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70.84</v>
      </c>
      <c r="V9" s="68">
        <v>0</v>
      </c>
      <c r="W9" s="90">
        <v>0</v>
      </c>
      <c r="X9" s="94">
        <f>R9+T9+V9</f>
        <v>0</v>
      </c>
      <c r="Y9" s="95">
        <f>S9+U9+W9</f>
        <v>70.84</v>
      </c>
      <c r="Z9" s="91">
        <v>0</v>
      </c>
      <c r="AA9" s="84">
        <v>0</v>
      </c>
      <c r="AB9" s="84">
        <v>91.51</v>
      </c>
      <c r="AC9" s="84">
        <v>0</v>
      </c>
      <c r="AD9" s="96">
        <f>Z9+AB9</f>
        <v>91.51</v>
      </c>
      <c r="AE9" s="52">
        <f>AA9+AC9</f>
        <v>0</v>
      </c>
      <c r="AF9" s="212">
        <v>0.42506115591397842</v>
      </c>
      <c r="AG9" s="213">
        <v>0.1442043010752688</v>
      </c>
      <c r="AH9" s="54">
        <f t="shared" ref="AH9:AH32" si="6">(F9+P9+X9+AD9)-(AJ9+AL9+AF9)</f>
        <v>11.955160168309988</v>
      </c>
      <c r="AI9" s="63">
        <f t="shared" ref="AI9:AI32" si="7">(B9+Q9+Y9+AE9)-(AM9+AK9+AG9)</f>
        <v>4.4279300977131868</v>
      </c>
      <c r="AJ9" s="64">
        <v>221.46061132734394</v>
      </c>
      <c r="AK9" s="61">
        <v>5.7004370171791292</v>
      </c>
      <c r="AL9" s="66">
        <v>81.179167348432102</v>
      </c>
      <c r="AM9" s="61">
        <v>148.00742858403243</v>
      </c>
      <c r="AS9" s="118"/>
      <c r="BA9" s="42"/>
      <c r="BB9" s="42"/>
    </row>
    <row r="10" spans="1:54" ht="15.75" x14ac:dyDescent="0.25">
      <c r="A10" s="25">
        <v>2</v>
      </c>
      <c r="B10" s="69">
        <v>82.86</v>
      </c>
      <c r="C10" s="51">
        <f t="shared" si="0"/>
        <v>5.5060680975044241</v>
      </c>
      <c r="D10" s="52">
        <f t="shared" si="1"/>
        <v>72.906953785592108</v>
      </c>
      <c r="E10" s="59">
        <f t="shared" si="2"/>
        <v>4.4469781169034723</v>
      </c>
      <c r="F10" s="68">
        <v>210.92</v>
      </c>
      <c r="G10" s="52">
        <f t="shared" si="3"/>
        <v>121.25604355096782</v>
      </c>
      <c r="H10" s="52">
        <f t="shared" si="4"/>
        <v>77.849907656428826</v>
      </c>
      <c r="I10" s="53">
        <f t="shared" si="5"/>
        <v>11.814048792603343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70.95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70.95</v>
      </c>
      <c r="Z10" s="91">
        <v>0</v>
      </c>
      <c r="AA10" s="84">
        <v>0</v>
      </c>
      <c r="AB10" s="84">
        <v>89.2</v>
      </c>
      <c r="AC10" s="84">
        <v>0</v>
      </c>
      <c r="AD10" s="96">
        <f t="shared" ref="AD10:AD32" si="12">Z10+AB10</f>
        <v>89.2</v>
      </c>
      <c r="AE10" s="52">
        <f t="shared" ref="AE10:AE32" si="13">AA10+AC10</f>
        <v>0</v>
      </c>
      <c r="AF10" s="214">
        <v>0.42506115591397842</v>
      </c>
      <c r="AG10" s="215">
        <v>0.1442043010752688</v>
      </c>
      <c r="AH10" s="54">
        <f t="shared" si="6"/>
        <v>11.388987636689365</v>
      </c>
      <c r="AI10" s="63">
        <f t="shared" si="7"/>
        <v>4.3027738158282034</v>
      </c>
      <c r="AJ10" s="64">
        <v>210.45604355096782</v>
      </c>
      <c r="AK10" s="61">
        <v>5.5060680975044241</v>
      </c>
      <c r="AL10" s="66">
        <v>77.849907656428826</v>
      </c>
      <c r="AM10" s="61">
        <v>143.85695378559211</v>
      </c>
      <c r="AS10" s="118"/>
      <c r="BA10" s="42"/>
      <c r="BB10" s="42"/>
    </row>
    <row r="11" spans="1:54" ht="15" customHeight="1" x14ac:dyDescent="0.25">
      <c r="A11" s="25">
        <v>3</v>
      </c>
      <c r="B11" s="69">
        <v>77.41</v>
      </c>
      <c r="C11" s="51">
        <f t="shared" si="0"/>
        <v>2.6801109446193943</v>
      </c>
      <c r="D11" s="52">
        <f t="shared" si="1"/>
        <v>70.433826156979066</v>
      </c>
      <c r="E11" s="59">
        <f t="shared" si="2"/>
        <v>4.2960628984015505</v>
      </c>
      <c r="F11" s="68">
        <v>210.63</v>
      </c>
      <c r="G11" s="52">
        <f t="shared" si="3"/>
        <v>122.41603633133619</v>
      </c>
      <c r="H11" s="52">
        <f t="shared" si="4"/>
        <v>76.513529031593379</v>
      </c>
      <c r="I11" s="53">
        <f t="shared" si="5"/>
        <v>11.700434637070442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71.010000000000005</v>
      </c>
      <c r="V11" s="84">
        <v>0</v>
      </c>
      <c r="W11" s="84">
        <v>0</v>
      </c>
      <c r="X11" s="94">
        <f t="shared" si="10"/>
        <v>0</v>
      </c>
      <c r="Y11" s="95">
        <f t="shared" si="11"/>
        <v>71.010000000000005</v>
      </c>
      <c r="Z11" s="91">
        <v>0</v>
      </c>
      <c r="AA11" s="84">
        <v>0</v>
      </c>
      <c r="AB11" s="84">
        <v>86.5</v>
      </c>
      <c r="AC11" s="84">
        <v>0</v>
      </c>
      <c r="AD11" s="96">
        <f t="shared" si="12"/>
        <v>86.5</v>
      </c>
      <c r="AE11" s="52">
        <f t="shared" si="13"/>
        <v>0</v>
      </c>
      <c r="AF11" s="214">
        <v>0.42506115591397842</v>
      </c>
      <c r="AG11" s="215">
        <v>0.1442043010752688</v>
      </c>
      <c r="AH11" s="54">
        <f t="shared" si="6"/>
        <v>11.275373481156464</v>
      </c>
      <c r="AI11" s="63">
        <f t="shared" si="7"/>
        <v>4.1518585973262816</v>
      </c>
      <c r="AJ11" s="64">
        <v>208.91603633133619</v>
      </c>
      <c r="AK11" s="61">
        <v>2.6801109446193943</v>
      </c>
      <c r="AL11" s="66">
        <v>76.513529031593379</v>
      </c>
      <c r="AM11" s="61">
        <v>141.44382615697907</v>
      </c>
      <c r="AS11" s="118"/>
      <c r="BA11" s="42"/>
      <c r="BB11" s="42"/>
    </row>
    <row r="12" spans="1:54" ht="15" customHeight="1" x14ac:dyDescent="0.25">
      <c r="A12" s="25">
        <v>4</v>
      </c>
      <c r="B12" s="69">
        <v>65.13</v>
      </c>
      <c r="C12" s="51">
        <f t="shared" si="0"/>
        <v>2.9714764459564362</v>
      </c>
      <c r="D12" s="52">
        <f t="shared" si="1"/>
        <v>57.790782969240411</v>
      </c>
      <c r="E12" s="59">
        <f t="shared" si="2"/>
        <v>4.3677405848031645</v>
      </c>
      <c r="F12" s="68">
        <v>204.28</v>
      </c>
      <c r="G12" s="52">
        <f t="shared" si="3"/>
        <v>120.43448805808262</v>
      </c>
      <c r="H12" s="52">
        <f t="shared" si="4"/>
        <v>72.180795443041504</v>
      </c>
      <c r="I12" s="53">
        <f t="shared" si="5"/>
        <v>11.664716498875874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85.85</v>
      </c>
      <c r="V12" s="84">
        <v>0</v>
      </c>
      <c r="W12" s="84">
        <v>0</v>
      </c>
      <c r="X12" s="94">
        <f t="shared" si="10"/>
        <v>0</v>
      </c>
      <c r="Y12" s="95">
        <f t="shared" si="11"/>
        <v>85.85</v>
      </c>
      <c r="Z12" s="91">
        <v>0</v>
      </c>
      <c r="AA12" s="84">
        <v>0</v>
      </c>
      <c r="AB12" s="84">
        <v>91.91</v>
      </c>
      <c r="AC12" s="84">
        <v>0</v>
      </c>
      <c r="AD12" s="96">
        <f t="shared" si="12"/>
        <v>91.91</v>
      </c>
      <c r="AE12" s="52">
        <f t="shared" si="13"/>
        <v>0</v>
      </c>
      <c r="AF12" s="214">
        <v>0.42506115591397842</v>
      </c>
      <c r="AG12" s="215">
        <v>0.1442043010752688</v>
      </c>
      <c r="AH12" s="54">
        <f t="shared" si="6"/>
        <v>11.239655342961896</v>
      </c>
      <c r="AI12" s="63">
        <f t="shared" si="7"/>
        <v>4.2235362837278956</v>
      </c>
      <c r="AJ12" s="64">
        <v>212.34448805808262</v>
      </c>
      <c r="AK12" s="61">
        <v>2.9714764459564362</v>
      </c>
      <c r="AL12" s="66">
        <v>72.180795443041504</v>
      </c>
      <c r="AM12" s="61">
        <v>143.64078296924041</v>
      </c>
      <c r="AS12" s="118"/>
      <c r="BA12" s="42"/>
      <c r="BB12" s="42"/>
    </row>
    <row r="13" spans="1:54" ht="15.75" x14ac:dyDescent="0.25">
      <c r="A13" s="25">
        <v>5</v>
      </c>
      <c r="B13" s="69">
        <v>64.260000000000005</v>
      </c>
      <c r="C13" s="51">
        <f t="shared" si="0"/>
        <v>3.1655809174242724</v>
      </c>
      <c r="D13" s="52">
        <f t="shared" si="1"/>
        <v>56.874233646345075</v>
      </c>
      <c r="E13" s="59">
        <f t="shared" si="2"/>
        <v>4.2201854362306568</v>
      </c>
      <c r="F13" s="68">
        <v>196.49</v>
      </c>
      <c r="G13" s="52">
        <f t="shared" si="3"/>
        <v>107.90519759440306</v>
      </c>
      <c r="H13" s="52">
        <f t="shared" si="4"/>
        <v>77.297025512252773</v>
      </c>
      <c r="I13" s="53">
        <f t="shared" si="5"/>
        <v>11.287776893344143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81.45</v>
      </c>
      <c r="V13" s="84">
        <v>0</v>
      </c>
      <c r="W13" s="84">
        <v>0</v>
      </c>
      <c r="X13" s="94">
        <f t="shared" si="10"/>
        <v>0</v>
      </c>
      <c r="Y13" s="95">
        <f t="shared" si="11"/>
        <v>81.45</v>
      </c>
      <c r="Z13" s="91">
        <v>0</v>
      </c>
      <c r="AA13" s="84">
        <v>0</v>
      </c>
      <c r="AB13" s="84">
        <v>89.78</v>
      </c>
      <c r="AC13" s="84">
        <v>0</v>
      </c>
      <c r="AD13" s="96">
        <f t="shared" si="12"/>
        <v>89.78</v>
      </c>
      <c r="AE13" s="52">
        <f t="shared" si="13"/>
        <v>0</v>
      </c>
      <c r="AF13" s="214">
        <v>0.42506115591397842</v>
      </c>
      <c r="AG13" s="215">
        <v>0.1442043010752688</v>
      </c>
      <c r="AH13" s="54">
        <f t="shared" si="6"/>
        <v>10.862715737430165</v>
      </c>
      <c r="AI13" s="63">
        <f t="shared" si="7"/>
        <v>4.0759811351553878</v>
      </c>
      <c r="AJ13" s="64">
        <v>197.68519759440306</v>
      </c>
      <c r="AK13" s="61">
        <v>3.1655809174242724</v>
      </c>
      <c r="AL13" s="66">
        <v>77.297025512252773</v>
      </c>
      <c r="AM13" s="61">
        <v>138.32423364634508</v>
      </c>
      <c r="AS13" s="118"/>
      <c r="BA13" s="42"/>
      <c r="BB13" s="42"/>
    </row>
    <row r="14" spans="1:54" ht="15.75" customHeight="1" x14ac:dyDescent="0.25">
      <c r="A14" s="25">
        <v>6</v>
      </c>
      <c r="B14" s="69">
        <v>67.72</v>
      </c>
      <c r="C14" s="51">
        <f t="shared" si="0"/>
        <v>5.1462507390025527</v>
      </c>
      <c r="D14" s="52">
        <f t="shared" si="1"/>
        <v>58.540877135740331</v>
      </c>
      <c r="E14" s="59">
        <f t="shared" si="2"/>
        <v>4.0328721252571205</v>
      </c>
      <c r="F14" s="68">
        <v>177.88</v>
      </c>
      <c r="G14" s="52">
        <f t="shared" si="3"/>
        <v>94.91024681217732</v>
      </c>
      <c r="H14" s="52">
        <f t="shared" si="4"/>
        <v>72.244723068545781</v>
      </c>
      <c r="I14" s="53">
        <f t="shared" si="5"/>
        <v>10.725030119276949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0.33</v>
      </c>
      <c r="S14" s="84">
        <v>0</v>
      </c>
      <c r="T14" s="84">
        <v>0</v>
      </c>
      <c r="U14" s="84">
        <v>71.3</v>
      </c>
      <c r="V14" s="84">
        <v>0</v>
      </c>
      <c r="W14" s="84">
        <v>0</v>
      </c>
      <c r="X14" s="94">
        <f t="shared" si="10"/>
        <v>0.33</v>
      </c>
      <c r="Y14" s="95">
        <f t="shared" si="11"/>
        <v>71.3</v>
      </c>
      <c r="Z14" s="91">
        <v>0.3</v>
      </c>
      <c r="AA14" s="84">
        <v>0</v>
      </c>
      <c r="AB14" s="84">
        <v>92.95</v>
      </c>
      <c r="AC14" s="84">
        <v>0</v>
      </c>
      <c r="AD14" s="96">
        <f t="shared" si="12"/>
        <v>93.25</v>
      </c>
      <c r="AE14" s="52">
        <f t="shared" si="13"/>
        <v>0</v>
      </c>
      <c r="AF14" s="214">
        <v>0.42506115591397842</v>
      </c>
      <c r="AG14" s="215">
        <v>0.1442043010752688</v>
      </c>
      <c r="AH14" s="54">
        <f t="shared" si="6"/>
        <v>10.299968963362971</v>
      </c>
      <c r="AI14" s="63">
        <f t="shared" si="7"/>
        <v>3.8886678241818515</v>
      </c>
      <c r="AJ14" s="64">
        <v>188.16024681217732</v>
      </c>
      <c r="AK14" s="61">
        <v>5.1462507390025527</v>
      </c>
      <c r="AL14" s="66">
        <v>72.574723068545779</v>
      </c>
      <c r="AM14" s="61">
        <v>129.84087713574033</v>
      </c>
      <c r="AS14" s="118"/>
      <c r="BA14" s="42"/>
      <c r="BB14" s="42"/>
    </row>
    <row r="15" spans="1:54" ht="15.75" x14ac:dyDescent="0.25">
      <c r="A15" s="25">
        <v>7</v>
      </c>
      <c r="B15" s="69">
        <v>63.98</v>
      </c>
      <c r="C15" s="51">
        <f t="shared" si="0"/>
        <v>4.6606202018824225</v>
      </c>
      <c r="D15" s="52">
        <f t="shared" si="1"/>
        <v>55.392063611575125</v>
      </c>
      <c r="E15" s="59">
        <f t="shared" si="2"/>
        <v>3.9273161865424759</v>
      </c>
      <c r="F15" s="68">
        <v>178.16</v>
      </c>
      <c r="G15" s="52">
        <f t="shared" si="3"/>
        <v>108.04505639133281</v>
      </c>
      <c r="H15" s="52">
        <f t="shared" si="4"/>
        <v>59.11709003933813</v>
      </c>
      <c r="I15" s="53">
        <f t="shared" si="5"/>
        <v>10.997853569329051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1.55</v>
      </c>
      <c r="S15" s="84">
        <v>0</v>
      </c>
      <c r="T15" s="84">
        <v>0</v>
      </c>
      <c r="U15" s="84">
        <v>71.27</v>
      </c>
      <c r="V15" s="84">
        <v>0</v>
      </c>
      <c r="W15" s="84">
        <v>0</v>
      </c>
      <c r="X15" s="94">
        <f t="shared" si="10"/>
        <v>1.55</v>
      </c>
      <c r="Y15" s="95">
        <f t="shared" si="11"/>
        <v>71.27</v>
      </c>
      <c r="Z15" s="91">
        <v>8.1</v>
      </c>
      <c r="AA15" s="84">
        <v>0</v>
      </c>
      <c r="AB15" s="84">
        <v>90.83</v>
      </c>
      <c r="AC15" s="84">
        <v>0</v>
      </c>
      <c r="AD15" s="96">
        <f t="shared" si="12"/>
        <v>98.929999999999993</v>
      </c>
      <c r="AE15" s="52">
        <f t="shared" si="13"/>
        <v>0</v>
      </c>
      <c r="AF15" s="214">
        <v>0.42506115591397842</v>
      </c>
      <c r="AG15" s="215">
        <v>0.1442043010752688</v>
      </c>
      <c r="AH15" s="54">
        <f t="shared" si="6"/>
        <v>10.572792413415073</v>
      </c>
      <c r="AI15" s="63">
        <f t="shared" si="7"/>
        <v>3.783111885467207</v>
      </c>
      <c r="AJ15" s="64">
        <v>206.9750563913328</v>
      </c>
      <c r="AK15" s="61">
        <v>4.6606202018824225</v>
      </c>
      <c r="AL15" s="66">
        <v>60.667090039338127</v>
      </c>
      <c r="AM15" s="61">
        <v>126.66206361157512</v>
      </c>
      <c r="AS15" s="118"/>
      <c r="BA15" s="42"/>
      <c r="BB15" s="42"/>
    </row>
    <row r="16" spans="1:54" ht="15.75" x14ac:dyDescent="0.25">
      <c r="A16" s="25">
        <v>8</v>
      </c>
      <c r="B16" s="69">
        <v>86.31</v>
      </c>
      <c r="C16" s="51">
        <f t="shared" si="0"/>
        <v>8.1670267858698811</v>
      </c>
      <c r="D16" s="52">
        <f t="shared" si="1"/>
        <v>73.593798149096529</v>
      </c>
      <c r="E16" s="59">
        <f t="shared" si="2"/>
        <v>4.5491750650335865</v>
      </c>
      <c r="F16" s="68">
        <v>184.11</v>
      </c>
      <c r="G16" s="52">
        <f t="shared" si="3"/>
        <v>127.27714942737062</v>
      </c>
      <c r="H16" s="52">
        <f t="shared" si="4"/>
        <v>45.354704153191641</v>
      </c>
      <c r="I16" s="53">
        <f t="shared" si="5"/>
        <v>11.478146419437804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10.11</v>
      </c>
      <c r="S16" s="84">
        <v>0</v>
      </c>
      <c r="T16" s="84">
        <v>0</v>
      </c>
      <c r="U16" s="84">
        <v>71.150000000000006</v>
      </c>
      <c r="V16" s="84">
        <v>0</v>
      </c>
      <c r="W16" s="84">
        <v>0</v>
      </c>
      <c r="X16" s="94">
        <f t="shared" si="10"/>
        <v>10.11</v>
      </c>
      <c r="Y16" s="95">
        <f t="shared" si="11"/>
        <v>71.150000000000006</v>
      </c>
      <c r="Z16" s="91">
        <v>9.1</v>
      </c>
      <c r="AA16" s="84">
        <v>0</v>
      </c>
      <c r="AB16" s="84">
        <v>87.96</v>
      </c>
      <c r="AC16" s="84">
        <v>0</v>
      </c>
      <c r="AD16" s="96">
        <f t="shared" si="12"/>
        <v>97.059999999999988</v>
      </c>
      <c r="AE16" s="52">
        <f t="shared" si="13"/>
        <v>0</v>
      </c>
      <c r="AF16" s="214">
        <v>0.42506115591397842</v>
      </c>
      <c r="AG16" s="215">
        <v>0.1442043010752688</v>
      </c>
      <c r="AH16" s="54">
        <f t="shared" si="6"/>
        <v>11.053085263523826</v>
      </c>
      <c r="AI16" s="63">
        <f t="shared" si="7"/>
        <v>4.4049707639583175</v>
      </c>
      <c r="AJ16" s="64">
        <v>224.3371494273706</v>
      </c>
      <c r="AK16" s="61">
        <v>8.1670267858698811</v>
      </c>
      <c r="AL16" s="66">
        <v>55.46470415319164</v>
      </c>
      <c r="AM16" s="61">
        <v>144.74379814909653</v>
      </c>
      <c r="AS16" s="118"/>
      <c r="BA16" s="42"/>
      <c r="BB16" s="42"/>
    </row>
    <row r="17" spans="1:54" ht="15.75" x14ac:dyDescent="0.25">
      <c r="A17" s="25">
        <v>9</v>
      </c>
      <c r="B17" s="69">
        <v>112.72</v>
      </c>
      <c r="C17" s="51">
        <f t="shared" si="0"/>
        <v>5.5747713133719392</v>
      </c>
      <c r="D17" s="52">
        <f t="shared" si="1"/>
        <v>102.00442883559896</v>
      </c>
      <c r="E17" s="59">
        <f t="shared" si="2"/>
        <v>5.1407998510291071</v>
      </c>
      <c r="F17" s="68">
        <v>193.74</v>
      </c>
      <c r="G17" s="52">
        <f t="shared" si="3"/>
        <v>140.42166991385326</v>
      </c>
      <c r="H17" s="52">
        <f t="shared" si="4"/>
        <v>40.988646416257637</v>
      </c>
      <c r="I17" s="53">
        <f t="shared" si="5"/>
        <v>12.329683669889176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21.86</v>
      </c>
      <c r="S17" s="84">
        <v>0</v>
      </c>
      <c r="T17" s="84">
        <v>0</v>
      </c>
      <c r="U17" s="84">
        <v>65.87</v>
      </c>
      <c r="V17" s="84">
        <v>0</v>
      </c>
      <c r="W17" s="84">
        <v>0</v>
      </c>
      <c r="X17" s="94">
        <f t="shared" si="10"/>
        <v>21.86</v>
      </c>
      <c r="Y17" s="95">
        <f t="shared" si="11"/>
        <v>65.87</v>
      </c>
      <c r="Z17" s="91">
        <v>11.7</v>
      </c>
      <c r="AA17" s="84">
        <v>0</v>
      </c>
      <c r="AB17" s="84">
        <v>86.39</v>
      </c>
      <c r="AC17" s="84">
        <v>0</v>
      </c>
      <c r="AD17" s="96">
        <f t="shared" si="12"/>
        <v>98.09</v>
      </c>
      <c r="AE17" s="52">
        <f t="shared" si="13"/>
        <v>0</v>
      </c>
      <c r="AF17" s="214">
        <v>0.42506115591397842</v>
      </c>
      <c r="AG17" s="215">
        <v>0.1442043010752688</v>
      </c>
      <c r="AH17" s="54">
        <f t="shared" si="6"/>
        <v>11.904622513975198</v>
      </c>
      <c r="AI17" s="63">
        <f t="shared" si="7"/>
        <v>4.9965955499538381</v>
      </c>
      <c r="AJ17" s="64">
        <v>238.51166991385327</v>
      </c>
      <c r="AK17" s="61">
        <v>5.5747713133719392</v>
      </c>
      <c r="AL17" s="66">
        <v>62.848646416257637</v>
      </c>
      <c r="AM17" s="61">
        <v>167.87442883559896</v>
      </c>
      <c r="AS17" s="118"/>
      <c r="BA17" s="42"/>
      <c r="BB17" s="42"/>
    </row>
    <row r="18" spans="1:54" ht="15.75" x14ac:dyDescent="0.25">
      <c r="A18" s="25">
        <v>10</v>
      </c>
      <c r="B18" s="69">
        <v>109.25</v>
      </c>
      <c r="C18" s="51">
        <f t="shared" si="0"/>
        <v>5.3028721929878122</v>
      </c>
      <c r="D18" s="52">
        <f t="shared" si="1"/>
        <v>98.758169037348495</v>
      </c>
      <c r="E18" s="59">
        <f t="shared" si="2"/>
        <v>5.1889587696636914</v>
      </c>
      <c r="F18" s="68">
        <v>190.54</v>
      </c>
      <c r="G18" s="52">
        <f t="shared" si="3"/>
        <v>140.9120765386989</v>
      </c>
      <c r="H18" s="52">
        <f t="shared" si="4"/>
        <v>37.310019241812832</v>
      </c>
      <c r="I18" s="53">
        <f t="shared" si="5"/>
        <v>12.317904219488311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22.57</v>
      </c>
      <c r="S18" s="84">
        <v>0</v>
      </c>
      <c r="T18" s="84">
        <v>0</v>
      </c>
      <c r="U18" s="84">
        <v>71.06</v>
      </c>
      <c r="V18" s="84">
        <v>0</v>
      </c>
      <c r="W18" s="84">
        <v>0</v>
      </c>
      <c r="X18" s="94">
        <f t="shared" si="10"/>
        <v>22.57</v>
      </c>
      <c r="Y18" s="95">
        <f t="shared" si="11"/>
        <v>71.06</v>
      </c>
      <c r="Z18" s="91">
        <v>13.2</v>
      </c>
      <c r="AA18" s="84">
        <v>0</v>
      </c>
      <c r="AB18" s="84">
        <v>87.07</v>
      </c>
      <c r="AC18" s="84">
        <v>0</v>
      </c>
      <c r="AD18" s="96">
        <f t="shared" si="12"/>
        <v>100.27</v>
      </c>
      <c r="AE18" s="52">
        <f t="shared" si="13"/>
        <v>0</v>
      </c>
      <c r="AF18" s="214">
        <v>0.42506115591397842</v>
      </c>
      <c r="AG18" s="215">
        <v>0.1442043010752688</v>
      </c>
      <c r="AH18" s="54">
        <f t="shared" si="6"/>
        <v>11.892843063574333</v>
      </c>
      <c r="AI18" s="63">
        <f t="shared" si="7"/>
        <v>5.0447544685884225</v>
      </c>
      <c r="AJ18" s="64">
        <v>241.18207653869888</v>
      </c>
      <c r="AK18" s="61">
        <v>5.3028721929878122</v>
      </c>
      <c r="AL18" s="66">
        <v>59.880019241812832</v>
      </c>
      <c r="AM18" s="61">
        <v>169.8181690373485</v>
      </c>
      <c r="AS18" s="118"/>
      <c r="BA18" s="42"/>
      <c r="BB18" s="42"/>
    </row>
    <row r="19" spans="1:54" ht="15.75" x14ac:dyDescent="0.25">
      <c r="A19" s="25">
        <v>11</v>
      </c>
      <c r="B19" s="69">
        <v>108.65</v>
      </c>
      <c r="C19" s="51">
        <f t="shared" si="0"/>
        <v>5.5943327916662362</v>
      </c>
      <c r="D19" s="52">
        <f t="shared" si="1"/>
        <v>97.75863079187063</v>
      </c>
      <c r="E19" s="59">
        <f t="shared" si="2"/>
        <v>5.2970364164631638</v>
      </c>
      <c r="F19" s="68">
        <v>187.41</v>
      </c>
      <c r="G19" s="52">
        <f t="shared" si="3"/>
        <v>135.34994342111054</v>
      </c>
      <c r="H19" s="52">
        <f t="shared" si="4"/>
        <v>39.321891317125051</v>
      </c>
      <c r="I19" s="53">
        <f t="shared" si="5"/>
        <v>12.738165261764449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27.19</v>
      </c>
      <c r="S19" s="84">
        <v>0</v>
      </c>
      <c r="T19" s="84">
        <v>0</v>
      </c>
      <c r="U19" s="84">
        <v>75.52</v>
      </c>
      <c r="V19" s="84">
        <v>0</v>
      </c>
      <c r="W19" s="84">
        <v>0</v>
      </c>
      <c r="X19" s="94">
        <f t="shared" si="10"/>
        <v>27.19</v>
      </c>
      <c r="Y19" s="95">
        <f t="shared" si="11"/>
        <v>75.52</v>
      </c>
      <c r="Z19" s="91">
        <v>20.2</v>
      </c>
      <c r="AA19" s="84">
        <v>0</v>
      </c>
      <c r="AB19" s="84">
        <v>89.64</v>
      </c>
      <c r="AC19" s="84">
        <v>0</v>
      </c>
      <c r="AD19" s="96">
        <f t="shared" si="12"/>
        <v>109.84</v>
      </c>
      <c r="AE19" s="52">
        <f t="shared" si="13"/>
        <v>0</v>
      </c>
      <c r="AF19" s="214">
        <v>0.42506115591397842</v>
      </c>
      <c r="AG19" s="215">
        <v>0.1442043010752688</v>
      </c>
      <c r="AH19" s="54">
        <f t="shared" si="6"/>
        <v>12.313104105850471</v>
      </c>
      <c r="AI19" s="63">
        <f t="shared" si="7"/>
        <v>5.1528321153878949</v>
      </c>
      <c r="AJ19" s="64">
        <v>245.18994342111054</v>
      </c>
      <c r="AK19" s="61">
        <v>5.5943327916662362</v>
      </c>
      <c r="AL19" s="66">
        <v>66.511891317125048</v>
      </c>
      <c r="AM19" s="61">
        <v>173.27863079187063</v>
      </c>
      <c r="AS19" s="118"/>
      <c r="BA19" s="42"/>
      <c r="BB19" s="42"/>
    </row>
    <row r="20" spans="1:54" ht="15.75" x14ac:dyDescent="0.25">
      <c r="A20" s="25">
        <v>12</v>
      </c>
      <c r="B20" s="69">
        <v>101.03</v>
      </c>
      <c r="C20" s="51">
        <f t="shared" si="0"/>
        <v>5.5941657431634448</v>
      </c>
      <c r="D20" s="52">
        <f t="shared" si="1"/>
        <v>90.327793658235848</v>
      </c>
      <c r="E20" s="59">
        <f t="shared" si="2"/>
        <v>5.1080405986007298</v>
      </c>
      <c r="F20" s="68">
        <v>180.08</v>
      </c>
      <c r="G20" s="52">
        <f t="shared" si="3"/>
        <v>127.3828012146902</v>
      </c>
      <c r="H20" s="52">
        <f t="shared" si="4"/>
        <v>40.299498267759212</v>
      </c>
      <c r="I20" s="53">
        <f t="shared" si="5"/>
        <v>12.39770051755063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27.43</v>
      </c>
      <c r="S20" s="84">
        <v>0</v>
      </c>
      <c r="T20" s="84">
        <v>0</v>
      </c>
      <c r="U20" s="84">
        <v>76.39</v>
      </c>
      <c r="V20" s="84">
        <v>0</v>
      </c>
      <c r="W20" s="84">
        <v>0</v>
      </c>
      <c r="X20" s="94">
        <f t="shared" si="10"/>
        <v>27.43</v>
      </c>
      <c r="Y20" s="95">
        <f t="shared" si="11"/>
        <v>76.39</v>
      </c>
      <c r="Z20" s="91">
        <v>15.6</v>
      </c>
      <c r="AA20" s="84">
        <v>0</v>
      </c>
      <c r="AB20" s="84">
        <v>92.37</v>
      </c>
      <c r="AC20" s="84">
        <v>0</v>
      </c>
      <c r="AD20" s="96">
        <f t="shared" si="12"/>
        <v>107.97</v>
      </c>
      <c r="AE20" s="52">
        <f t="shared" si="13"/>
        <v>0</v>
      </c>
      <c r="AF20" s="214">
        <v>0.42506115591397842</v>
      </c>
      <c r="AG20" s="215">
        <v>0.1442043010752688</v>
      </c>
      <c r="AH20" s="54">
        <f t="shared" si="6"/>
        <v>11.972639361636652</v>
      </c>
      <c r="AI20" s="63">
        <f t="shared" si="7"/>
        <v>4.9638362975254609</v>
      </c>
      <c r="AJ20" s="64">
        <v>235.3528012146902</v>
      </c>
      <c r="AK20" s="61">
        <v>5.5941657431634448</v>
      </c>
      <c r="AL20" s="66">
        <v>67.729498267759212</v>
      </c>
      <c r="AM20" s="61">
        <v>166.71779365823585</v>
      </c>
      <c r="AS20" s="118"/>
      <c r="BA20" s="42"/>
      <c r="BB20" s="42"/>
    </row>
    <row r="21" spans="1:54" ht="15.75" x14ac:dyDescent="0.25">
      <c r="A21" s="25">
        <v>13</v>
      </c>
      <c r="B21" s="69">
        <v>91.69</v>
      </c>
      <c r="C21" s="51">
        <f t="shared" si="0"/>
        <v>3.6710888048512196</v>
      </c>
      <c r="D21" s="52">
        <f t="shared" si="1"/>
        <v>83.044147450601514</v>
      </c>
      <c r="E21" s="59">
        <f t="shared" si="2"/>
        <v>4.9747637445472668</v>
      </c>
      <c r="F21" s="68">
        <v>159.63999999999999</v>
      </c>
      <c r="G21" s="52">
        <f t="shared" si="3"/>
        <v>108.42038383083072</v>
      </c>
      <c r="H21" s="52">
        <f t="shared" si="4"/>
        <v>39.668893648395098</v>
      </c>
      <c r="I21" s="53">
        <f t="shared" si="5"/>
        <v>11.550722520774185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28.63</v>
      </c>
      <c r="S21" s="84">
        <v>0</v>
      </c>
      <c r="T21" s="84">
        <v>0</v>
      </c>
      <c r="U21" s="84">
        <v>80.97</v>
      </c>
      <c r="V21" s="84">
        <v>0</v>
      </c>
      <c r="W21" s="84">
        <v>0</v>
      </c>
      <c r="X21" s="94">
        <f t="shared" si="10"/>
        <v>28.63</v>
      </c>
      <c r="Y21" s="95">
        <f t="shared" si="11"/>
        <v>80.97</v>
      </c>
      <c r="Z21" s="91">
        <v>13.9</v>
      </c>
      <c r="AA21" s="84">
        <v>0</v>
      </c>
      <c r="AB21" s="84">
        <v>91.02</v>
      </c>
      <c r="AC21" s="84">
        <v>0</v>
      </c>
      <c r="AD21" s="96">
        <f t="shared" si="12"/>
        <v>104.92</v>
      </c>
      <c r="AE21" s="52">
        <f t="shared" si="13"/>
        <v>0</v>
      </c>
      <c r="AF21" s="214">
        <v>0.42506115591397842</v>
      </c>
      <c r="AG21" s="215">
        <v>0.1442043010752688</v>
      </c>
      <c r="AH21" s="54">
        <f t="shared" si="6"/>
        <v>11.125661364860207</v>
      </c>
      <c r="AI21" s="63">
        <f t="shared" si="7"/>
        <v>4.8305594434719978</v>
      </c>
      <c r="AJ21" s="64">
        <v>213.34038383083072</v>
      </c>
      <c r="AK21" s="61">
        <v>3.6710888048512196</v>
      </c>
      <c r="AL21" s="66">
        <v>68.298893648395094</v>
      </c>
      <c r="AM21" s="61">
        <v>164.01414745060151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95.69</v>
      </c>
      <c r="C22" s="51">
        <f t="shared" si="0"/>
        <v>3.7682760232556229</v>
      </c>
      <c r="D22" s="52">
        <f t="shared" si="1"/>
        <v>86.8397227768438</v>
      </c>
      <c r="E22" s="59">
        <f t="shared" si="2"/>
        <v>5.0820011999005947</v>
      </c>
      <c r="F22" s="68">
        <v>194.6</v>
      </c>
      <c r="G22" s="52">
        <f t="shared" si="3"/>
        <v>133.90022135381045</v>
      </c>
      <c r="H22" s="52">
        <f t="shared" si="4"/>
        <v>48.144765284072648</v>
      </c>
      <c r="I22" s="53">
        <f t="shared" si="5"/>
        <v>12.555013362116894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28.78</v>
      </c>
      <c r="S22" s="84">
        <v>0</v>
      </c>
      <c r="T22" s="84">
        <v>0</v>
      </c>
      <c r="U22" s="84">
        <v>80.8</v>
      </c>
      <c r="V22" s="84">
        <v>0</v>
      </c>
      <c r="W22" s="84">
        <v>0</v>
      </c>
      <c r="X22" s="94">
        <f t="shared" si="10"/>
        <v>28.78</v>
      </c>
      <c r="Y22" s="95">
        <f t="shared" si="11"/>
        <v>80.8</v>
      </c>
      <c r="Z22" s="91">
        <v>4.7</v>
      </c>
      <c r="AA22" s="84">
        <v>0</v>
      </c>
      <c r="AB22" s="84">
        <v>91.54</v>
      </c>
      <c r="AC22" s="84">
        <v>0</v>
      </c>
      <c r="AD22" s="96">
        <f t="shared" si="12"/>
        <v>96.240000000000009</v>
      </c>
      <c r="AE22" s="52">
        <f t="shared" si="13"/>
        <v>0</v>
      </c>
      <c r="AF22" s="214">
        <v>0.42506115591397842</v>
      </c>
      <c r="AG22" s="215">
        <v>0.1442043010752688</v>
      </c>
      <c r="AH22" s="54">
        <f t="shared" si="6"/>
        <v>12.129952206202915</v>
      </c>
      <c r="AI22" s="63">
        <f t="shared" si="7"/>
        <v>4.9377968988253258</v>
      </c>
      <c r="AJ22" s="64">
        <v>230.14022135381046</v>
      </c>
      <c r="AK22" s="61">
        <v>3.7682760232556229</v>
      </c>
      <c r="AL22" s="66">
        <v>76.924765284072649</v>
      </c>
      <c r="AM22" s="61">
        <v>167.6397227768438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100.34</v>
      </c>
      <c r="C23" s="51">
        <f t="shared" si="0"/>
        <v>6.7987108603220747</v>
      </c>
      <c r="D23" s="52">
        <f t="shared" si="1"/>
        <v>88.202813599505532</v>
      </c>
      <c r="E23" s="59">
        <f t="shared" si="2"/>
        <v>5.3384755401724027</v>
      </c>
      <c r="F23" s="68">
        <v>211.9</v>
      </c>
      <c r="G23" s="52">
        <f t="shared" si="3"/>
        <v>151.33087266679604</v>
      </c>
      <c r="H23" s="52">
        <f t="shared" si="4"/>
        <v>48.28086172602503</v>
      </c>
      <c r="I23" s="53">
        <f t="shared" si="5"/>
        <v>12.288265607178927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6.93</v>
      </c>
      <c r="S23" s="84">
        <v>0</v>
      </c>
      <c r="T23" s="84">
        <v>0</v>
      </c>
      <c r="U23" s="84">
        <v>85.31</v>
      </c>
      <c r="V23" s="84">
        <v>0</v>
      </c>
      <c r="W23" s="84">
        <v>0</v>
      </c>
      <c r="X23" s="94">
        <f t="shared" si="10"/>
        <v>6.93</v>
      </c>
      <c r="Y23" s="95">
        <f t="shared" si="11"/>
        <v>85.31</v>
      </c>
      <c r="Z23" s="91">
        <v>4.3</v>
      </c>
      <c r="AA23" s="84">
        <v>0</v>
      </c>
      <c r="AB23" s="84">
        <v>89.47</v>
      </c>
      <c r="AC23" s="84">
        <v>0</v>
      </c>
      <c r="AD23" s="96">
        <f t="shared" si="12"/>
        <v>93.77</v>
      </c>
      <c r="AE23" s="52">
        <f t="shared" si="13"/>
        <v>0</v>
      </c>
      <c r="AF23" s="214">
        <v>0.42506115591397842</v>
      </c>
      <c r="AG23" s="215">
        <v>0.1442043010752688</v>
      </c>
      <c r="AH23" s="54">
        <f t="shared" si="6"/>
        <v>11.863204451264949</v>
      </c>
      <c r="AI23" s="63">
        <f t="shared" si="7"/>
        <v>5.1942712390971337</v>
      </c>
      <c r="AJ23" s="64">
        <v>245.10087266679605</v>
      </c>
      <c r="AK23" s="61">
        <v>6.7987108603220747</v>
      </c>
      <c r="AL23" s="66">
        <v>55.21086172602503</v>
      </c>
      <c r="AM23" s="61">
        <v>173.51281359950553</v>
      </c>
      <c r="AS23" s="118"/>
      <c r="BA23" s="42"/>
      <c r="BB23" s="42"/>
    </row>
    <row r="24" spans="1:54" ht="15.75" x14ac:dyDescent="0.25">
      <c r="A24" s="25">
        <v>16</v>
      </c>
      <c r="B24" s="69">
        <v>100.98</v>
      </c>
      <c r="C24" s="51">
        <f t="shared" si="0"/>
        <v>9.7804287329891846</v>
      </c>
      <c r="D24" s="52">
        <f t="shared" si="1"/>
        <v>85.862775691585156</v>
      </c>
      <c r="E24" s="59">
        <f t="shared" si="2"/>
        <v>5.3367955754256746</v>
      </c>
      <c r="F24" s="68">
        <v>231.81</v>
      </c>
      <c r="G24" s="52">
        <f t="shared" si="3"/>
        <v>158.77098262477281</v>
      </c>
      <c r="H24" s="52">
        <f t="shared" si="4"/>
        <v>60.176977456863298</v>
      </c>
      <c r="I24" s="53">
        <f t="shared" si="5"/>
        <v>12.862039918363918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3.54</v>
      </c>
      <c r="S24" s="84">
        <v>0</v>
      </c>
      <c r="T24" s="84">
        <v>0</v>
      </c>
      <c r="U24" s="84">
        <v>84.61</v>
      </c>
      <c r="V24" s="84">
        <v>0</v>
      </c>
      <c r="W24" s="84">
        <v>0</v>
      </c>
      <c r="X24" s="94">
        <f t="shared" si="10"/>
        <v>3.54</v>
      </c>
      <c r="Y24" s="95">
        <f t="shared" si="11"/>
        <v>84.61</v>
      </c>
      <c r="Z24" s="91">
        <v>2.8</v>
      </c>
      <c r="AA24" s="84">
        <v>0</v>
      </c>
      <c r="AB24" s="84">
        <v>89.55</v>
      </c>
      <c r="AC24" s="84">
        <v>0</v>
      </c>
      <c r="AD24" s="96">
        <f t="shared" si="12"/>
        <v>92.35</v>
      </c>
      <c r="AE24" s="52">
        <f t="shared" si="13"/>
        <v>0</v>
      </c>
      <c r="AF24" s="214">
        <v>0.42506115591397842</v>
      </c>
      <c r="AG24" s="215">
        <v>0.1442043010752688</v>
      </c>
      <c r="AH24" s="54">
        <f t="shared" si="6"/>
        <v>12.436978762449939</v>
      </c>
      <c r="AI24" s="63">
        <f t="shared" si="7"/>
        <v>5.1925912743504057</v>
      </c>
      <c r="AJ24" s="64">
        <v>251.12098262477281</v>
      </c>
      <c r="AK24" s="61">
        <v>9.7804287329891846</v>
      </c>
      <c r="AL24" s="66">
        <v>63.716977456863297</v>
      </c>
      <c r="AM24" s="61">
        <v>170.47277569158516</v>
      </c>
      <c r="AS24" s="118"/>
      <c r="BA24" s="42"/>
      <c r="BB24" s="42"/>
    </row>
    <row r="25" spans="1:54" ht="15.75" x14ac:dyDescent="0.25">
      <c r="A25" s="25">
        <v>17</v>
      </c>
      <c r="B25" s="69">
        <v>92.45</v>
      </c>
      <c r="C25" s="51">
        <f t="shared" si="0"/>
        <v>7.1480825611050669</v>
      </c>
      <c r="D25" s="52">
        <f t="shared" si="1"/>
        <v>80.209276485451412</v>
      </c>
      <c r="E25" s="59">
        <f t="shared" si="2"/>
        <v>5.0926409534435271</v>
      </c>
      <c r="F25" s="68">
        <v>232.87</v>
      </c>
      <c r="G25" s="52">
        <f t="shared" si="3"/>
        <v>142.99196150749242</v>
      </c>
      <c r="H25" s="52">
        <f t="shared" si="4"/>
        <v>77.171791836448804</v>
      </c>
      <c r="I25" s="53">
        <f t="shared" si="5"/>
        <v>12.706246656058807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2.06</v>
      </c>
      <c r="S25" s="84">
        <v>0</v>
      </c>
      <c r="T25" s="84">
        <v>0</v>
      </c>
      <c r="U25" s="84">
        <v>84.42</v>
      </c>
      <c r="V25" s="84">
        <v>0</v>
      </c>
      <c r="W25" s="84">
        <v>0</v>
      </c>
      <c r="X25" s="94">
        <f t="shared" si="10"/>
        <v>2.06</v>
      </c>
      <c r="Y25" s="95">
        <f t="shared" si="11"/>
        <v>84.42</v>
      </c>
      <c r="Z25" s="91">
        <v>1.2</v>
      </c>
      <c r="AA25" s="84">
        <v>0</v>
      </c>
      <c r="AB25" s="84">
        <v>87.47</v>
      </c>
      <c r="AC25" s="84">
        <v>0</v>
      </c>
      <c r="AD25" s="96">
        <f t="shared" si="12"/>
        <v>88.67</v>
      </c>
      <c r="AE25" s="52">
        <f t="shared" si="13"/>
        <v>0</v>
      </c>
      <c r="AF25" s="214">
        <v>0.42506115591397842</v>
      </c>
      <c r="AG25" s="215">
        <v>0.1442043010752688</v>
      </c>
      <c r="AH25" s="54">
        <f t="shared" si="6"/>
        <v>12.281185500144829</v>
      </c>
      <c r="AI25" s="63">
        <f t="shared" si="7"/>
        <v>4.9484366523682581</v>
      </c>
      <c r="AJ25" s="64">
        <v>231.66196150749241</v>
      </c>
      <c r="AK25" s="61">
        <v>7.1480825611050669</v>
      </c>
      <c r="AL25" s="66">
        <v>79.231791836448807</v>
      </c>
      <c r="AM25" s="61">
        <v>164.62927648545141</v>
      </c>
      <c r="AS25" s="118"/>
      <c r="BA25" s="42"/>
      <c r="BB25" s="42"/>
    </row>
    <row r="26" spans="1:54" ht="15.75" x14ac:dyDescent="0.25">
      <c r="A26" s="25">
        <v>18</v>
      </c>
      <c r="B26" s="69">
        <v>134.55000000000001</v>
      </c>
      <c r="C26" s="51">
        <f t="shared" si="0"/>
        <v>82.653374566219242</v>
      </c>
      <c r="D26" s="52">
        <f t="shared" si="1"/>
        <v>45.580127159208416</v>
      </c>
      <c r="E26" s="59">
        <f t="shared" si="2"/>
        <v>6.3164982745723597</v>
      </c>
      <c r="F26" s="68">
        <v>0</v>
      </c>
      <c r="G26" s="52">
        <f t="shared" si="3"/>
        <v>0</v>
      </c>
      <c r="H26" s="52">
        <f t="shared" si="4"/>
        <v>0</v>
      </c>
      <c r="I26" s="53">
        <f t="shared" si="5"/>
        <v>0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86.03</v>
      </c>
      <c r="V26" s="84">
        <v>0</v>
      </c>
      <c r="W26" s="84">
        <v>0</v>
      </c>
      <c r="X26" s="94">
        <f t="shared" si="10"/>
        <v>0</v>
      </c>
      <c r="Y26" s="95">
        <f t="shared" si="11"/>
        <v>86.03</v>
      </c>
      <c r="Z26" s="91">
        <v>0</v>
      </c>
      <c r="AA26" s="84">
        <v>0</v>
      </c>
      <c r="AB26" s="84">
        <v>0</v>
      </c>
      <c r="AC26" s="84">
        <v>0</v>
      </c>
      <c r="AD26" s="96">
        <f t="shared" si="12"/>
        <v>0</v>
      </c>
      <c r="AE26" s="52">
        <f t="shared" si="13"/>
        <v>0</v>
      </c>
      <c r="AF26" s="214">
        <v>0.42506115591397842</v>
      </c>
      <c r="AG26" s="215">
        <v>0.1442043010752688</v>
      </c>
      <c r="AH26" s="54">
        <f t="shared" si="6"/>
        <v>-0.42506115591397842</v>
      </c>
      <c r="AI26" s="63">
        <f t="shared" si="7"/>
        <v>6.1722939734970907</v>
      </c>
      <c r="AJ26" s="64">
        <v>0</v>
      </c>
      <c r="AK26" s="61">
        <v>82.653374566219242</v>
      </c>
      <c r="AL26" s="125">
        <v>0</v>
      </c>
      <c r="AM26" s="61">
        <v>131.61012715920842</v>
      </c>
      <c r="AS26" s="118"/>
      <c r="BA26" s="42"/>
      <c r="BB26" s="42"/>
    </row>
    <row r="27" spans="1:54" ht="15.75" x14ac:dyDescent="0.25">
      <c r="A27" s="25">
        <v>19</v>
      </c>
      <c r="B27" s="69">
        <v>146.84</v>
      </c>
      <c r="C27" s="51">
        <f t="shared" si="0"/>
        <v>32.001189567786817</v>
      </c>
      <c r="D27" s="52">
        <f t="shared" si="1"/>
        <v>106.62353073060473</v>
      </c>
      <c r="E27" s="59">
        <f t="shared" si="2"/>
        <v>8.2152797016085142</v>
      </c>
      <c r="F27" s="68">
        <v>0</v>
      </c>
      <c r="G27" s="52">
        <f t="shared" si="3"/>
        <v>0</v>
      </c>
      <c r="H27" s="52">
        <f t="shared" si="4"/>
        <v>0</v>
      </c>
      <c r="I27" s="53">
        <f t="shared" si="5"/>
        <v>0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85.47</v>
      </c>
      <c r="V27" s="84">
        <v>0</v>
      </c>
      <c r="W27" s="84">
        <v>0</v>
      </c>
      <c r="X27" s="94">
        <f t="shared" si="10"/>
        <v>0</v>
      </c>
      <c r="Y27" s="95">
        <f t="shared" si="11"/>
        <v>85.47</v>
      </c>
      <c r="Z27" s="91">
        <v>0</v>
      </c>
      <c r="AA27" s="84">
        <v>0</v>
      </c>
      <c r="AB27" s="84">
        <v>0</v>
      </c>
      <c r="AC27" s="84">
        <v>41.29</v>
      </c>
      <c r="AD27" s="96">
        <f t="shared" si="12"/>
        <v>0</v>
      </c>
      <c r="AE27" s="52">
        <f t="shared" si="13"/>
        <v>41.29</v>
      </c>
      <c r="AF27" s="218">
        <v>0</v>
      </c>
      <c r="AG27" s="217">
        <v>0.56926545698924724</v>
      </c>
      <c r="AH27" s="54">
        <f t="shared" si="6"/>
        <v>0</v>
      </c>
      <c r="AI27" s="63">
        <f t="shared" si="7"/>
        <v>7.6460142446192663</v>
      </c>
      <c r="AJ27" s="64">
        <v>0</v>
      </c>
      <c r="AK27" s="61">
        <v>73.291189567786816</v>
      </c>
      <c r="AL27" s="125">
        <v>0</v>
      </c>
      <c r="AM27" s="61">
        <v>192.09353073060473</v>
      </c>
      <c r="AS27" s="118"/>
      <c r="BA27" s="42"/>
      <c r="BB27" s="42"/>
    </row>
    <row r="28" spans="1:54" ht="15.75" x14ac:dyDescent="0.25">
      <c r="A28" s="25">
        <v>20</v>
      </c>
      <c r="B28" s="69">
        <v>116.86</v>
      </c>
      <c r="C28" s="51">
        <f t="shared" si="0"/>
        <v>4.7022210385356686</v>
      </c>
      <c r="D28" s="52">
        <f t="shared" si="1"/>
        <v>103.00182567758502</v>
      </c>
      <c r="E28" s="59">
        <f t="shared" si="2"/>
        <v>9.1559532838793611</v>
      </c>
      <c r="F28" s="68">
        <v>0</v>
      </c>
      <c r="G28" s="52">
        <f t="shared" si="3"/>
        <v>0</v>
      </c>
      <c r="H28" s="52">
        <f t="shared" si="4"/>
        <v>0</v>
      </c>
      <c r="I28" s="53">
        <f t="shared" si="5"/>
        <v>0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85.74</v>
      </c>
      <c r="V28" s="84">
        <v>0</v>
      </c>
      <c r="W28" s="84">
        <v>0</v>
      </c>
      <c r="X28" s="94">
        <f t="shared" si="10"/>
        <v>0</v>
      </c>
      <c r="Y28" s="95">
        <f t="shared" si="11"/>
        <v>85.74</v>
      </c>
      <c r="Z28" s="91">
        <v>0</v>
      </c>
      <c r="AA28" s="84">
        <v>0</v>
      </c>
      <c r="AB28" s="84">
        <v>0</v>
      </c>
      <c r="AC28" s="84">
        <v>104.6</v>
      </c>
      <c r="AD28" s="96">
        <f t="shared" si="12"/>
        <v>0</v>
      </c>
      <c r="AE28" s="52">
        <f t="shared" si="13"/>
        <v>104.6</v>
      </c>
      <c r="AF28" s="218">
        <v>0</v>
      </c>
      <c r="AG28" s="217">
        <v>0.56926545698924724</v>
      </c>
      <c r="AH28" s="54">
        <f t="shared" si="6"/>
        <v>0</v>
      </c>
      <c r="AI28" s="63">
        <f t="shared" si="7"/>
        <v>8.5866878268901132</v>
      </c>
      <c r="AJ28" s="64">
        <v>0</v>
      </c>
      <c r="AK28" s="61">
        <v>109.30222103853566</v>
      </c>
      <c r="AL28" s="125">
        <v>0</v>
      </c>
      <c r="AM28" s="61">
        <v>188.74182567758501</v>
      </c>
      <c r="AS28" s="118"/>
      <c r="BA28" s="42"/>
      <c r="BB28" s="42"/>
    </row>
    <row r="29" spans="1:54" ht="15.75" x14ac:dyDescent="0.25">
      <c r="A29" s="25">
        <v>21</v>
      </c>
      <c r="B29" s="69">
        <v>119.27000000000001</v>
      </c>
      <c r="C29" s="51">
        <f t="shared" si="0"/>
        <v>7.3415055148961699</v>
      </c>
      <c r="D29" s="52">
        <f t="shared" si="1"/>
        <v>102.77758059784283</v>
      </c>
      <c r="E29" s="59">
        <f t="shared" si="2"/>
        <v>9.150913887261046</v>
      </c>
      <c r="F29" s="68">
        <v>0</v>
      </c>
      <c r="G29" s="52">
        <f t="shared" si="3"/>
        <v>0</v>
      </c>
      <c r="H29" s="52">
        <f t="shared" si="4"/>
        <v>0</v>
      </c>
      <c r="I29" s="53">
        <f t="shared" si="5"/>
        <v>0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85.77</v>
      </c>
      <c r="V29" s="84">
        <v>0</v>
      </c>
      <c r="W29" s="84">
        <v>0</v>
      </c>
      <c r="X29" s="94">
        <f t="shared" si="10"/>
        <v>0</v>
      </c>
      <c r="Y29" s="95">
        <f t="shared" si="11"/>
        <v>85.77</v>
      </c>
      <c r="Z29" s="91">
        <v>0</v>
      </c>
      <c r="AA29" s="84">
        <v>0</v>
      </c>
      <c r="AB29" s="84">
        <v>0</v>
      </c>
      <c r="AC29" s="84">
        <v>101.98</v>
      </c>
      <c r="AD29" s="96">
        <f t="shared" si="12"/>
        <v>0</v>
      </c>
      <c r="AE29" s="52">
        <f t="shared" si="13"/>
        <v>101.98</v>
      </c>
      <c r="AF29" s="218">
        <v>0</v>
      </c>
      <c r="AG29" s="217">
        <v>0.56926545698924724</v>
      </c>
      <c r="AH29" s="54">
        <f t="shared" si="6"/>
        <v>0</v>
      </c>
      <c r="AI29" s="63">
        <f t="shared" si="7"/>
        <v>8.5816484302717981</v>
      </c>
      <c r="AJ29" s="64">
        <v>0</v>
      </c>
      <c r="AK29" s="61">
        <v>109.32150551489617</v>
      </c>
      <c r="AL29" s="125">
        <v>0</v>
      </c>
      <c r="AM29" s="61">
        <v>188.54758059784282</v>
      </c>
      <c r="AS29" s="118"/>
      <c r="BA29" s="42"/>
      <c r="BB29" s="42"/>
    </row>
    <row r="30" spans="1:54" ht="15.75" x14ac:dyDescent="0.25">
      <c r="A30" s="25">
        <v>22</v>
      </c>
      <c r="B30" s="69">
        <v>165.82999999999998</v>
      </c>
      <c r="C30" s="51">
        <f t="shared" si="0"/>
        <v>67.477332733612968</v>
      </c>
      <c r="D30" s="52">
        <f t="shared" si="1"/>
        <v>87.813936492061046</v>
      </c>
      <c r="E30" s="59">
        <f t="shared" si="2"/>
        <v>10.538730774326003</v>
      </c>
      <c r="F30" s="68">
        <v>0</v>
      </c>
      <c r="G30" s="52">
        <f t="shared" si="3"/>
        <v>0</v>
      </c>
      <c r="H30" s="52">
        <f t="shared" si="4"/>
        <v>0</v>
      </c>
      <c r="I30" s="53">
        <f t="shared" si="5"/>
        <v>0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85.76</v>
      </c>
      <c r="V30" s="84">
        <v>0</v>
      </c>
      <c r="W30" s="84">
        <v>0</v>
      </c>
      <c r="X30" s="94">
        <f t="shared" si="10"/>
        <v>0</v>
      </c>
      <c r="Y30" s="95">
        <f t="shared" si="11"/>
        <v>85.76</v>
      </c>
      <c r="Z30" s="91">
        <v>0</v>
      </c>
      <c r="AA30" s="84">
        <v>0</v>
      </c>
      <c r="AB30" s="84">
        <v>0</v>
      </c>
      <c r="AC30" s="84">
        <v>105</v>
      </c>
      <c r="AD30" s="96">
        <f t="shared" si="12"/>
        <v>0</v>
      </c>
      <c r="AE30" s="52">
        <f t="shared" si="13"/>
        <v>105</v>
      </c>
      <c r="AF30" s="218">
        <v>0</v>
      </c>
      <c r="AG30" s="217">
        <v>0.56926545698924724</v>
      </c>
      <c r="AH30" s="54">
        <f t="shared" si="6"/>
        <v>0</v>
      </c>
      <c r="AI30" s="63">
        <f t="shared" si="7"/>
        <v>9.9694653173367556</v>
      </c>
      <c r="AJ30" s="64">
        <v>0</v>
      </c>
      <c r="AK30" s="61">
        <v>172.47733273361297</v>
      </c>
      <c r="AL30" s="125">
        <v>0</v>
      </c>
      <c r="AM30" s="61">
        <v>173.57393649206105</v>
      </c>
      <c r="AS30" s="118"/>
      <c r="BA30" s="42"/>
      <c r="BB30" s="42"/>
    </row>
    <row r="31" spans="1:54" ht="15.75" x14ac:dyDescent="0.25">
      <c r="A31" s="25">
        <v>23</v>
      </c>
      <c r="B31" s="69">
        <v>115.19</v>
      </c>
      <c r="C31" s="51">
        <f t="shared" si="0"/>
        <v>68.109728282173592</v>
      </c>
      <c r="D31" s="52">
        <f t="shared" si="1"/>
        <v>37.936745136803552</v>
      </c>
      <c r="E31" s="59">
        <f t="shared" si="2"/>
        <v>9.1435265810228454</v>
      </c>
      <c r="F31" s="68">
        <v>69.45</v>
      </c>
      <c r="G31" s="52">
        <f t="shared" si="3"/>
        <v>66.607858109603868</v>
      </c>
      <c r="H31" s="52">
        <f t="shared" si="4"/>
        <v>0</v>
      </c>
      <c r="I31" s="53">
        <f t="shared" si="5"/>
        <v>2.8421418903961349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90.43</v>
      </c>
      <c r="V31" s="84">
        <v>0</v>
      </c>
      <c r="W31" s="84">
        <v>0</v>
      </c>
      <c r="X31" s="94">
        <f t="shared" si="10"/>
        <v>0</v>
      </c>
      <c r="Y31" s="95">
        <f t="shared" si="11"/>
        <v>90.43</v>
      </c>
      <c r="Z31" s="91">
        <v>0</v>
      </c>
      <c r="AA31" s="84">
        <v>0</v>
      </c>
      <c r="AB31" s="84">
        <v>0</v>
      </c>
      <c r="AC31" s="84">
        <v>105</v>
      </c>
      <c r="AD31" s="96">
        <f t="shared" si="12"/>
        <v>0</v>
      </c>
      <c r="AE31" s="52">
        <f t="shared" si="13"/>
        <v>105</v>
      </c>
      <c r="AF31" s="218">
        <v>0.11092365591397846</v>
      </c>
      <c r="AG31" s="217">
        <v>0.45834180107526878</v>
      </c>
      <c r="AH31" s="54">
        <f t="shared" si="6"/>
        <v>2.7312182344821565</v>
      </c>
      <c r="AI31" s="63">
        <f t="shared" si="7"/>
        <v>8.6851847799475763</v>
      </c>
      <c r="AJ31" s="64">
        <v>66.607858109603868</v>
      </c>
      <c r="AK31" s="61">
        <v>173.10972828217359</v>
      </c>
      <c r="AL31" s="125">
        <v>0</v>
      </c>
      <c r="AM31" s="61">
        <v>128.36674513680356</v>
      </c>
      <c r="AS31" s="118"/>
      <c r="BA31" s="42"/>
      <c r="BB31" s="42"/>
    </row>
    <row r="32" spans="1:54" ht="16.5" thickBot="1" x14ac:dyDescent="0.3">
      <c r="A32" s="26">
        <v>24</v>
      </c>
      <c r="B32" s="70">
        <v>135.06</v>
      </c>
      <c r="C32" s="55">
        <f t="shared" si="0"/>
        <v>65.630653760346547</v>
      </c>
      <c r="D32" s="52">
        <f t="shared" si="1"/>
        <v>59.726699482915052</v>
      </c>
      <c r="E32" s="59">
        <f t="shared" si="2"/>
        <v>9.7026467567384227</v>
      </c>
      <c r="F32" s="71">
        <v>77.25</v>
      </c>
      <c r="G32" s="56">
        <f t="shared" si="3"/>
        <v>74.100624173299551</v>
      </c>
      <c r="H32" s="52">
        <f t="shared" si="4"/>
        <v>0</v>
      </c>
      <c r="I32" s="53">
        <f t="shared" si="5"/>
        <v>3.149375826700449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90.53</v>
      </c>
      <c r="V32" s="84">
        <v>0</v>
      </c>
      <c r="W32" s="84">
        <v>0</v>
      </c>
      <c r="X32" s="94">
        <f t="shared" si="10"/>
        <v>0</v>
      </c>
      <c r="Y32" s="95">
        <f t="shared" si="11"/>
        <v>90.53</v>
      </c>
      <c r="Z32" s="92">
        <v>0</v>
      </c>
      <c r="AA32" s="93">
        <v>0</v>
      </c>
      <c r="AB32" s="93">
        <v>0</v>
      </c>
      <c r="AC32" s="93">
        <v>105</v>
      </c>
      <c r="AD32" s="96">
        <f t="shared" si="12"/>
        <v>0</v>
      </c>
      <c r="AE32" s="52">
        <f t="shared" si="13"/>
        <v>105</v>
      </c>
      <c r="AF32" s="216">
        <v>0.11092365591397846</v>
      </c>
      <c r="AG32" s="217">
        <v>0.45834180107526878</v>
      </c>
      <c r="AH32" s="54">
        <f t="shared" si="6"/>
        <v>3.0384521707864707</v>
      </c>
      <c r="AI32" s="63">
        <f t="shared" si="7"/>
        <v>9.2443049556631536</v>
      </c>
      <c r="AJ32" s="65">
        <v>74.100624173299551</v>
      </c>
      <c r="AK32" s="62">
        <v>170.63065376034655</v>
      </c>
      <c r="AL32" s="126">
        <v>0</v>
      </c>
      <c r="AM32" s="62">
        <v>150.25669948291505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165.82999999999998</v>
      </c>
      <c r="C33" s="40">
        <f t="shared" ref="C33:AE33" si="14">MAX(C9:C32)</f>
        <v>82.653374566219242</v>
      </c>
      <c r="D33" s="40">
        <f t="shared" si="14"/>
        <v>106.62353073060473</v>
      </c>
      <c r="E33" s="40">
        <f t="shared" si="14"/>
        <v>10.538730774326003</v>
      </c>
      <c r="F33" s="40">
        <f t="shared" si="14"/>
        <v>232.87</v>
      </c>
      <c r="G33" s="40">
        <f t="shared" si="14"/>
        <v>158.77098262477281</v>
      </c>
      <c r="H33" s="40">
        <f t="shared" si="14"/>
        <v>81.179167348432102</v>
      </c>
      <c r="I33" s="40">
        <f t="shared" si="14"/>
        <v>12.862039918363918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28.78</v>
      </c>
      <c r="S33" s="40">
        <f t="shared" si="14"/>
        <v>0</v>
      </c>
      <c r="T33" s="40">
        <f t="shared" si="14"/>
        <v>0</v>
      </c>
      <c r="U33" s="40">
        <f t="shared" si="14"/>
        <v>90.53</v>
      </c>
      <c r="V33" s="40">
        <f t="shared" si="14"/>
        <v>0</v>
      </c>
      <c r="W33" s="40">
        <f t="shared" si="14"/>
        <v>0</v>
      </c>
      <c r="X33" s="40">
        <f t="shared" si="14"/>
        <v>28.78</v>
      </c>
      <c r="Y33" s="40">
        <f t="shared" si="14"/>
        <v>90.53</v>
      </c>
      <c r="Z33" s="40"/>
      <c r="AA33" s="40"/>
      <c r="AB33" s="40"/>
      <c r="AC33" s="40"/>
      <c r="AD33" s="40">
        <f t="shared" si="14"/>
        <v>109.84</v>
      </c>
      <c r="AE33" s="40">
        <f t="shared" si="14"/>
        <v>105</v>
      </c>
      <c r="AF33" s="40">
        <f t="shared" ref="AF33:AM33" si="15">MAX(AF9:AF32)</f>
        <v>0.42506115591397842</v>
      </c>
      <c r="AG33" s="40">
        <f t="shared" si="15"/>
        <v>0.56926545698924724</v>
      </c>
      <c r="AH33" s="40">
        <f t="shared" si="15"/>
        <v>12.436978762449939</v>
      </c>
      <c r="AI33" s="40">
        <f t="shared" si="15"/>
        <v>9.9694653173367556</v>
      </c>
      <c r="AJ33" s="40">
        <f t="shared" si="15"/>
        <v>251.12098262477281</v>
      </c>
      <c r="AK33" s="40">
        <f t="shared" si="15"/>
        <v>173.10972828217359</v>
      </c>
      <c r="AL33" s="40">
        <f t="shared" si="15"/>
        <v>81.179167348432102</v>
      </c>
      <c r="AM33" s="127">
        <f t="shared" si="15"/>
        <v>192.09353073060473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103.03775510204085</v>
      </c>
      <c r="C34" s="41">
        <f t="shared" ref="C34:AE34" si="16">AVERAGE(C9:C33,C9:C32)</f>
        <v>18.794816037544155</v>
      </c>
      <c r="D34" s="41">
        <f t="shared" si="16"/>
        <v>78.876731959508788</v>
      </c>
      <c r="E34" s="41">
        <f t="shared" si="16"/>
        <v>6.0597915146031891</v>
      </c>
      <c r="F34" s="41">
        <f t="shared" si="16"/>
        <v>148.23285714285711</v>
      </c>
      <c r="G34" s="41">
        <f t="shared" si="16"/>
        <v>97.623253720830988</v>
      </c>
      <c r="H34" s="41">
        <f t="shared" si="16"/>
        <v>42.191423311093871</v>
      </c>
      <c r="I34" s="41">
        <f t="shared" si="16"/>
        <v>8.8251635781071531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7.974285714285716</v>
      </c>
      <c r="S34" s="41">
        <f t="shared" si="16"/>
        <v>0</v>
      </c>
      <c r="T34" s="41">
        <f t="shared" si="16"/>
        <v>0</v>
      </c>
      <c r="U34" s="41">
        <f t="shared" si="16"/>
        <v>79.745510204081626</v>
      </c>
      <c r="V34" s="41">
        <f t="shared" si="16"/>
        <v>0</v>
      </c>
      <c r="W34" s="41">
        <f t="shared" si="16"/>
        <v>0</v>
      </c>
      <c r="X34" s="41">
        <f t="shared" si="16"/>
        <v>7.974285714285716</v>
      </c>
      <c r="Y34" s="41">
        <f t="shared" si="16"/>
        <v>79.745510204081626</v>
      </c>
      <c r="Z34" s="41">
        <f>AVERAGE(Z9:Z33,Z9:Z32)</f>
        <v>4.3791666666666655</v>
      </c>
      <c r="AA34" s="41">
        <f>AVERAGE(AA9:AA33,AA9:AA32)</f>
        <v>0</v>
      </c>
      <c r="AB34" s="41">
        <f>AVERAGE(AB9:AB33,AB9:AB32)</f>
        <v>63.548333333333325</v>
      </c>
      <c r="AC34" s="41">
        <f t="shared" si="16"/>
        <v>23.452916666666667</v>
      </c>
      <c r="AD34" s="41">
        <f t="shared" si="16"/>
        <v>68.782857142857139</v>
      </c>
      <c r="AE34" s="41">
        <f t="shared" si="16"/>
        <v>25.117142857142856</v>
      </c>
      <c r="AF34" s="41">
        <f t="shared" ref="AF34:AM34" si="17">AVERAGE(AF9:AF33,AF9:AF32)</f>
        <v>0.33001953862190014</v>
      </c>
      <c r="AG34" s="41">
        <f t="shared" si="17"/>
        <v>0.24792063583497911</v>
      </c>
      <c r="AH34" s="41">
        <f t="shared" si="17"/>
        <v>8.4951440394852593</v>
      </c>
      <c r="AI34" s="41">
        <f t="shared" si="17"/>
        <v>5.8118708787682118</v>
      </c>
      <c r="AJ34" s="41">
        <f t="shared" si="17"/>
        <v>166.04917208817793</v>
      </c>
      <c r="AK34" s="41">
        <f t="shared" si="17"/>
        <v>43.615149786849337</v>
      </c>
      <c r="AL34" s="41">
        <f t="shared" si="17"/>
        <v>49.578362086604081</v>
      </c>
      <c r="AM34" s="128">
        <f t="shared" si="17"/>
        <v>158.51897685746803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8" t="s">
        <v>15</v>
      </c>
      <c r="B36" s="149"/>
      <c r="C36" s="149"/>
      <c r="D36" s="149"/>
      <c r="E36" s="149"/>
      <c r="F36" s="150"/>
      <c r="G36" s="114"/>
      <c r="H36" s="133" t="s">
        <v>95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5"/>
      <c r="W36" s="133" t="s">
        <v>96</v>
      </c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5"/>
      <c r="AL36" s="133" t="s">
        <v>97</v>
      </c>
      <c r="AM36" s="134"/>
      <c r="AN36" s="134"/>
      <c r="AO36" s="134"/>
      <c r="AP36" s="134"/>
      <c r="AQ36" s="134"/>
      <c r="AR36" s="134"/>
      <c r="AS36" s="135"/>
    </row>
    <row r="37" spans="1:45" ht="23.25" customHeight="1" x14ac:dyDescent="0.25">
      <c r="A37" s="138" t="s">
        <v>94</v>
      </c>
      <c r="B37" s="139"/>
      <c r="C37" s="139"/>
      <c r="D37" s="138" t="s">
        <v>101</v>
      </c>
      <c r="E37" s="139"/>
      <c r="F37" s="140"/>
      <c r="G37" s="115"/>
      <c r="H37" s="137" t="s">
        <v>19</v>
      </c>
      <c r="I37" s="131"/>
      <c r="J37" s="131"/>
      <c r="K37" s="131"/>
      <c r="L37" s="136"/>
      <c r="M37" s="130" t="s">
        <v>17</v>
      </c>
      <c r="N37" s="131"/>
      <c r="O37" s="131"/>
      <c r="P37" s="131"/>
      <c r="Q37" s="136"/>
      <c r="R37" s="130" t="s">
        <v>18</v>
      </c>
      <c r="S37" s="131"/>
      <c r="T37" s="131"/>
      <c r="U37" s="131"/>
      <c r="V37" s="132"/>
      <c r="W37" s="137" t="s">
        <v>98</v>
      </c>
      <c r="X37" s="131"/>
      <c r="Y37" s="131"/>
      <c r="Z37" s="131"/>
      <c r="AA37" s="136"/>
      <c r="AB37" s="130" t="s">
        <v>16</v>
      </c>
      <c r="AC37" s="131"/>
      <c r="AD37" s="131"/>
      <c r="AE37" s="131"/>
      <c r="AF37" s="136"/>
      <c r="AG37" s="130" t="s">
        <v>74</v>
      </c>
      <c r="AH37" s="131"/>
      <c r="AI37" s="131"/>
      <c r="AJ37" s="131"/>
      <c r="AK37" s="132"/>
      <c r="AL37" s="137" t="s">
        <v>93</v>
      </c>
      <c r="AM37" s="131"/>
      <c r="AN37" s="131"/>
      <c r="AO37" s="136"/>
      <c r="AP37" s="130" t="s">
        <v>99</v>
      </c>
      <c r="AQ37" s="131"/>
      <c r="AR37" s="131"/>
      <c r="AS37" s="132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0">
        <v>0</v>
      </c>
      <c r="K38" s="209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0">
        <v>183.21</v>
      </c>
      <c r="Z38" s="209"/>
      <c r="AA38" s="8" t="s">
        <v>21</v>
      </c>
      <c r="AB38" s="5" t="s">
        <v>23</v>
      </c>
      <c r="AC38" s="30"/>
      <c r="AD38" s="210">
        <v>1955.6</v>
      </c>
      <c r="AE38" s="209"/>
      <c r="AF38" s="7" t="s">
        <v>21</v>
      </c>
      <c r="AG38" s="5" t="s">
        <v>24</v>
      </c>
      <c r="AH38" s="6"/>
      <c r="AI38" s="210">
        <v>0</v>
      </c>
      <c r="AJ38" s="209"/>
      <c r="AK38" s="100" t="s">
        <v>21</v>
      </c>
      <c r="AL38" s="99" t="s">
        <v>24</v>
      </c>
      <c r="AM38" s="209">
        <v>101.77200000000001</v>
      </c>
      <c r="AN38" s="211"/>
      <c r="AO38" s="8" t="s">
        <v>21</v>
      </c>
      <c r="AP38" s="5" t="s">
        <v>24</v>
      </c>
      <c r="AQ38" s="209">
        <v>2031.6</v>
      </c>
      <c r="AR38" s="209"/>
      <c r="AS38" s="110" t="s">
        <v>21</v>
      </c>
    </row>
    <row r="39" spans="1:45" ht="15.75" thickBot="1" x14ac:dyDescent="0.3">
      <c r="A39" s="9" t="s">
        <v>22</v>
      </c>
      <c r="B39" s="10">
        <v>3704.15</v>
      </c>
      <c r="C39" s="11" t="s">
        <v>21</v>
      </c>
      <c r="D39" s="9" t="s">
        <v>71</v>
      </c>
      <c r="E39" s="10">
        <v>2431</v>
      </c>
      <c r="F39" s="12" t="s">
        <v>21</v>
      </c>
      <c r="G39" s="98"/>
      <c r="H39" s="101" t="s">
        <v>25</v>
      </c>
      <c r="I39" s="102"/>
      <c r="J39" s="103">
        <v>0</v>
      </c>
      <c r="K39" s="104" t="s">
        <v>62</v>
      </c>
      <c r="L39" s="105">
        <v>100.041666666674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28.78</v>
      </c>
      <c r="Z39" s="102" t="s">
        <v>62</v>
      </c>
      <c r="AA39" s="108">
        <v>100.583333333341</v>
      </c>
      <c r="AB39" s="106" t="s">
        <v>25</v>
      </c>
      <c r="AC39" s="109"/>
      <c r="AD39" s="103">
        <v>93.33</v>
      </c>
      <c r="AE39" s="104" t="s">
        <v>72</v>
      </c>
      <c r="AF39" s="108">
        <v>0.95833333333333337</v>
      </c>
      <c r="AG39" s="106" t="s">
        <v>25</v>
      </c>
      <c r="AH39" s="102"/>
      <c r="AI39" s="103">
        <v>0</v>
      </c>
      <c r="AJ39" s="102" t="s">
        <v>77</v>
      </c>
      <c r="AK39" s="107">
        <v>100.041666666674</v>
      </c>
      <c r="AL39" s="101" t="s">
        <v>25</v>
      </c>
      <c r="AM39" s="102">
        <v>20.2</v>
      </c>
      <c r="AN39" s="103" t="s">
        <v>77</v>
      </c>
      <c r="AO39" s="111">
        <v>100.458333333341</v>
      </c>
      <c r="AP39" s="106" t="s">
        <v>25</v>
      </c>
      <c r="AQ39" s="102">
        <v>109.01</v>
      </c>
      <c r="AR39" s="104"/>
      <c r="AS39" s="107">
        <v>0.83333333333333337</v>
      </c>
    </row>
    <row r="40" spans="1:45" ht="16.5" thickTop="1" thickBot="1" x14ac:dyDescent="0.3">
      <c r="AM40" s="129"/>
    </row>
    <row r="41" spans="1:45" ht="24" customHeight="1" thickTop="1" thickBot="1" x14ac:dyDescent="0.3">
      <c r="A41" s="158" t="s">
        <v>26</v>
      </c>
      <c r="B41" s="158"/>
      <c r="C41" s="158"/>
      <c r="D41" s="159"/>
      <c r="E41" s="160" t="s">
        <v>27</v>
      </c>
      <c r="F41" s="161"/>
      <c r="G41" s="162"/>
    </row>
    <row r="42" spans="1:45" ht="25.5" customHeight="1" thickTop="1" thickBot="1" x14ac:dyDescent="0.3">
      <c r="A42" s="163" t="s">
        <v>28</v>
      </c>
      <c r="B42" s="164"/>
      <c r="C42" s="164"/>
      <c r="D42" s="165"/>
      <c r="E42" s="43">
        <v>513.29</v>
      </c>
      <c r="F42" s="44" t="s">
        <v>69</v>
      </c>
      <c r="G42" s="47">
        <v>100.666666666674</v>
      </c>
    </row>
    <row r="43" spans="1:45" ht="32.25" customHeight="1" thickBot="1" x14ac:dyDescent="0.3">
      <c r="A43" s="166" t="s">
        <v>70</v>
      </c>
      <c r="B43" s="167"/>
      <c r="C43" s="167"/>
      <c r="D43" s="168"/>
      <c r="E43" s="77" t="s">
        <v>75</v>
      </c>
      <c r="F43" s="78"/>
      <c r="G43" s="79">
        <v>84.61</v>
      </c>
    </row>
    <row r="44" spans="1:45" ht="32.25" customHeight="1" thickBot="1" x14ac:dyDescent="0.3">
      <c r="A44" s="166" t="s">
        <v>29</v>
      </c>
      <c r="B44" s="167"/>
      <c r="C44" s="167"/>
      <c r="D44" s="168"/>
      <c r="E44" s="77" t="s">
        <v>76</v>
      </c>
      <c r="F44" s="78"/>
      <c r="G44" s="79">
        <v>89.55</v>
      </c>
    </row>
    <row r="45" spans="1:45" ht="29.25" customHeight="1" thickBot="1" x14ac:dyDescent="0.3">
      <c r="A45" s="169" t="s">
        <v>30</v>
      </c>
      <c r="B45" s="170"/>
      <c r="C45" s="170"/>
      <c r="D45" s="171"/>
      <c r="E45" s="45">
        <v>252.68</v>
      </c>
      <c r="F45" s="83" t="s">
        <v>72</v>
      </c>
      <c r="G45" s="48">
        <v>100.583333333341</v>
      </c>
    </row>
    <row r="46" spans="1:45" ht="34.5" customHeight="1" thickBot="1" x14ac:dyDescent="0.3">
      <c r="A46" s="151" t="s">
        <v>31</v>
      </c>
      <c r="B46" s="152"/>
      <c r="C46" s="152"/>
      <c r="D46" s="153"/>
      <c r="E46" s="46">
        <v>271.45000000000005</v>
      </c>
      <c r="F46" s="80" t="s">
        <v>72</v>
      </c>
      <c r="G46" s="60">
        <v>100.666666666674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4"/>
      <c r="AN80" s="154"/>
      <c r="AO80" s="154"/>
    </row>
    <row r="81" spans="39:41" x14ac:dyDescent="0.25">
      <c r="AM81" s="154"/>
      <c r="AN81" s="154"/>
      <c r="AO81" s="154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 AVR 23 </vt:lpstr>
      <vt:lpstr>'11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2023-04-12T07:18:44Z</dcterms:modified>
</cp:coreProperties>
</file>