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8E098733-7DF4-4B21-9F19-E73D6E549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 MAI 23 " sheetId="3" r:id="rId1"/>
  </sheets>
  <definedNames>
    <definedName name="_xlnm.Print_Area" localSheetId="0">'12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<sst xmlns="http://schemas.openxmlformats.org/spreadsheetml/2006/main" count="139" uniqueCount="106">
  <si>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</si>
  <si>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</si>
  <si>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</si>
  <si>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</si>
  <si>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</si>
  <si>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</si>
  <si>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</si>
  <si>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</si>
  <si>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</si>
  <si>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</si>
  <si>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</si>
  <si>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</si>
  <si>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</si>
  <si>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</si>
  <si>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</si>
  <si>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</si>
  <si>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</si>
  <si>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</si>
  <si>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</si>
  <si>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</si>
  <si>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</si>
  <si>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</si>
  <si>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</si>
  <si>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</si>
  <si>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</si>
  <si>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</si>
  <si>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</si>
  <si>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</si>
  <si>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</si>
  <si>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</si>
  <si>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</si>
  <si>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</si>
  <si>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</si>
  <si>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</si>
  <si>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</si>
  <si>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</si>
  <si>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</si>
  <si>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</si>
  <si>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</si>
  <si>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</si>
  <si>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</si>
  <si>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</si>
  <si>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</si>
  <si>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</si>
  <si>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</si>
  <si>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</si>
  <si>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</si>
  <si>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</si>
  <si>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</si>
  <si>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</si>
  <si>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</si>
  <si>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</si>
  <si>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</si>
  <si>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</si>
  <si>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</si>
  <si>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</si>
  <si>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</si>
  <si>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</si>
  <si>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</si>
  <si>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</si>
  <si>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</si>
  <si>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</si>
  <si>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</si>
  <si>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</si>
  <si>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</si>
  <si>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</si>
  <si>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</si>
  <si>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</si>
  <si>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</si>
  <si>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</si>
  <si>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</si>
  <si>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</si>
  <si>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</si>
  <si>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</si>
  <si>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</si>
  <si>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</si>
  <si>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</si>
  <si>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</si>
  <si>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</si>
  <si>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</si>
  <si>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</si>
  <si>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</si>
  <si>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</si>
  <si>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</si>
  <si>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</si>
  <si>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</si>
  <si>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</si>
  <si>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</si>
  <si>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</si>
  <si>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</si>
  <si>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</si>
  <si>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</si>
  <si>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</si>
  <si>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</si>
  <si>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</si>
  <si>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</si>
  <si>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</si>
  <si>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</si>
  <si>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</si>
  <si>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</si>
  <si>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</si>
  <si>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</si>
  <si>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</si>
  <si>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TETE</t>
  </si>
  <si>
    <t>TAGBA et MONTCHO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</si>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</sst>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'12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'!$B$9:$B$32</c:f>
              <c:numCache>
                <c:formatCode>General</c:formatCode>
                <c:ptCount val="24"/>
                <c:pt idx="0">
                  <c:v>117.83</c:v>
                </c:pt>
                <c:pt idx="1">
                  <c:v>115.32000000000001</c:v>
                </c:pt>
                <c:pt idx="2">
                  <c:v>111.39</c:v>
                </c:pt>
                <c:pt idx="3">
                  <c:v>99.289999999999992</c:v>
                </c:pt>
                <c:pt idx="4">
                  <c:v>102.25</c:v>
                </c:pt>
                <c:pt idx="5">
                  <c:v>86.32</c:v>
                </c:pt>
                <c:pt idx="6">
                  <c:v>96.86</c:v>
                </c:pt>
                <c:pt idx="7">
                  <c:v>156.32</c:v>
                </c:pt>
                <c:pt idx="8">
                  <c:v>190.04000000000002</c:v>
                </c:pt>
                <c:pt idx="9">
                  <c:v>194.98000000000002</c:v>
                </c:pt>
                <c:pt idx="10">
                  <c:v>195.47</c:v>
                </c:pt>
                <c:pt idx="11">
                  <c:v>96</c:v>
                </c:pt>
                <c:pt idx="12">
                  <c:v>154.9</c:v>
                </c:pt>
                <c:pt idx="13">
                  <c:v>153.5</c:v>
                </c:pt>
                <c:pt idx="14">
                  <c:v>155.92000000000002</c:v>
                </c:pt>
                <c:pt idx="15">
                  <c:v>148.60000000000002</c:v>
                </c:pt>
                <c:pt idx="16">
                  <c:v>155.38</c:v>
                </c:pt>
                <c:pt idx="17">
                  <c:v>162.31</c:v>
                </c:pt>
                <c:pt idx="18">
                  <c:v>180.26</c:v>
                </c:pt>
                <c:pt idx="19">
                  <c:v>154.96</c:v>
                </c:pt>
                <c:pt idx="20">
                  <c:v>149.88</c:v>
                </c:pt>
                <c:pt idx="21">
                  <c:v>152.12</c:v>
                </c:pt>
                <c:pt idx="22">
                  <c:v>146.85999999999999</c:v>
                </c:pt>
                <c:pt idx="23">
                  <c:v>141.76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'12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'!$C$9:$C$32</c:f>
              <c:numCache>
                <c:formatCode>General</c:formatCode>
                <c:ptCount val="24"/>
                <c:pt idx="0">
                  <c:v>21.443072807529731</c:v>
                </c:pt>
                <c:pt idx="1">
                  <c:v>11.578990733347126</c:v>
                </c:pt>
                <c:pt idx="2">
                  <c:v>12.312869423704669</c:v>
                </c:pt>
                <c:pt idx="3">
                  <c:v>9.7499070166842756</c:v>
                </c:pt>
                <c:pt idx="4">
                  <c:v>7.1967904286297397</c:v>
                </c:pt>
                <c:pt idx="5">
                  <c:v>-2.2687878023681236</c:v>
                </c:pt>
                <c:pt idx="6">
                  <c:v>14.396339180618227</c:v>
                </c:pt>
                <c:pt idx="7">
                  <c:v>30.108559750225396</c:v>
                </c:pt>
                <c:pt idx="8">
                  <c:v>37.235608300333908</c:v>
                </c:pt>
                <c:pt idx="9">
                  <c:v>41.882025969781921</c:v>
                </c:pt>
                <c:pt idx="10">
                  <c:v>39.877038962296382</c:v>
                </c:pt>
                <c:pt idx="11">
                  <c:v>35.977828683576007</c:v>
                </c:pt>
                <c:pt idx="12">
                  <c:v>38.252682524114888</c:v>
                </c:pt>
                <c:pt idx="13">
                  <c:v>38.168177244376125</c:v>
                </c:pt>
                <c:pt idx="14">
                  <c:v>45.672786581023971</c:v>
                </c:pt>
                <c:pt idx="15">
                  <c:v>38.116473462904793</c:v>
                </c:pt>
                <c:pt idx="16">
                  <c:v>32.45212664761182</c:v>
                </c:pt>
                <c:pt idx="17">
                  <c:v>28.312494676206327</c:v>
                </c:pt>
                <c:pt idx="18">
                  <c:v>34.829313546895804</c:v>
                </c:pt>
                <c:pt idx="19">
                  <c:v>29.659716461893566</c:v>
                </c:pt>
                <c:pt idx="20">
                  <c:v>31.771360990353671</c:v>
                </c:pt>
                <c:pt idx="21">
                  <c:v>32.265820723771441</c:v>
                </c:pt>
                <c:pt idx="22">
                  <c:v>27.090631193583533</c:v>
                </c:pt>
                <c:pt idx="23">
                  <c:v>23.914170884125582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'12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'!$D$9:$D$32</c:f>
              <c:numCache>
                <c:formatCode>0.00</c:formatCode>
                <c:ptCount val="24"/>
                <c:pt idx="0">
                  <c:v>109.80352128558485</c:v>
                </c:pt>
                <c:pt idx="1">
                  <c:v>117.14500439448152</c:v>
                </c:pt>
                <c:pt idx="2">
                  <c:v>112.71490596845172</c:v>
                </c:pt>
                <c:pt idx="3">
                  <c:v>103.50543867814292</c:v>
                </c:pt>
                <c:pt idx="4">
                  <c:v>108.90768560024327</c:v>
                </c:pt>
                <c:pt idx="5">
                  <c:v>102.82486694760206</c:v>
                </c:pt>
                <c:pt idx="6">
                  <c:v>96.543558428143271</c:v>
                </c:pt>
                <c:pt idx="7">
                  <c:v>139.36430598258792</c:v>
                </c:pt>
                <c:pt idx="8">
                  <c:v>165.02650322886288</c:v>
                </c:pt>
                <c:pt idx="9">
                  <c:v>165.40517598235729</c:v>
                </c:pt>
                <c:pt idx="10">
                  <c:v>167.90988300722702</c:v>
                </c:pt>
                <c:pt idx="11">
                  <c:v>75.629819905162961</c:v>
                </c:pt>
                <c:pt idx="12">
                  <c:v>130.35920101188856</c:v>
                </c:pt>
                <c:pt idx="13">
                  <c:v>128.23149243586596</c:v>
                </c:pt>
                <c:pt idx="14">
                  <c:v>123.83219508009748</c:v>
                </c:pt>
                <c:pt idx="15">
                  <c:v>123.59254653257187</c:v>
                </c:pt>
                <c:pt idx="16">
                  <c:v>135.88878441299886</c:v>
                </c:pt>
                <c:pt idx="17">
                  <c:v>146.81982639943973</c:v>
                </c:pt>
                <c:pt idx="18">
                  <c:v>157.62808901307181</c:v>
                </c:pt>
                <c:pt idx="19">
                  <c:v>137.63431750696856</c:v>
                </c:pt>
                <c:pt idx="20">
                  <c:v>130.76885140497902</c:v>
                </c:pt>
                <c:pt idx="21">
                  <c:v>132.45111597910912</c:v>
                </c:pt>
                <c:pt idx="22">
                  <c:v>132.6420862771144</c:v>
                </c:pt>
                <c:pt idx="23">
                  <c:v>130.80814007367997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'12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'!$E$9:$E$32</c:f>
              <c:numCache>
                <c:formatCode>0.00</c:formatCode>
                <c:ptCount val="24"/>
                <c:pt idx="0">
                  <c:v>-13.416594093114544</c:v>
                </c:pt>
                <c:pt idx="1">
                  <c:v>-13.403995127828626</c:v>
                </c:pt>
                <c:pt idx="2">
                  <c:v>-13.637775392156346</c:v>
                </c:pt>
                <c:pt idx="3">
                  <c:v>-13.965345694827182</c:v>
                </c:pt>
                <c:pt idx="4">
                  <c:v>-13.854476028873012</c:v>
                </c:pt>
                <c:pt idx="5">
                  <c:v>-14.236079145233948</c:v>
                </c:pt>
                <c:pt idx="6">
                  <c:v>-14.079897608761442</c:v>
                </c:pt>
                <c:pt idx="7">
                  <c:v>-13.152865732813325</c:v>
                </c:pt>
                <c:pt idx="8">
                  <c:v>-12.222111529196791</c:v>
                </c:pt>
                <c:pt idx="9">
                  <c:v>-12.307201952139149</c:v>
                </c:pt>
                <c:pt idx="10">
                  <c:v>-12.316921969523371</c:v>
                </c:pt>
                <c:pt idx="11">
                  <c:v>-15.607648588738982</c:v>
                </c:pt>
                <c:pt idx="12">
                  <c:v>-13.711883536003416</c:v>
                </c:pt>
                <c:pt idx="13">
                  <c:v>-12.899669680242074</c:v>
                </c:pt>
                <c:pt idx="14">
                  <c:v>-13.584981661121397</c:v>
                </c:pt>
                <c:pt idx="15">
                  <c:v>-13.109019995476622</c:v>
                </c:pt>
                <c:pt idx="16">
                  <c:v>-12.960911060610677</c:v>
                </c:pt>
                <c:pt idx="17">
                  <c:v>-12.82232107564608</c:v>
                </c:pt>
                <c:pt idx="18">
                  <c:v>-12.197402559967607</c:v>
                </c:pt>
                <c:pt idx="19">
                  <c:v>-12.334033968862066</c:v>
                </c:pt>
                <c:pt idx="20">
                  <c:v>-12.660212395332685</c:v>
                </c:pt>
                <c:pt idx="21">
                  <c:v>-12.596936702880562</c:v>
                </c:pt>
                <c:pt idx="22">
                  <c:v>-12.872717470697872</c:v>
                </c:pt>
                <c:pt idx="23">
                  <c:v>-12.962310957805535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'12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'!$Q$9:$Q$32</c:f>
              <c:numCache>
                <c:formatCode>0.00</c:formatCode>
                <c:ptCount val="24"/>
                <c:pt idx="0">
                  <c:v>22.01</c:v>
                </c:pt>
                <c:pt idx="1">
                  <c:v>22.01</c:v>
                </c:pt>
                <c:pt idx="2">
                  <c:v>22.01</c:v>
                </c:pt>
                <c:pt idx="3">
                  <c:v>22.01</c:v>
                </c:pt>
                <c:pt idx="4">
                  <c:v>22.01</c:v>
                </c:pt>
                <c:pt idx="5">
                  <c:v>22.01</c:v>
                </c:pt>
                <c:pt idx="6">
                  <c:v>22.04</c:v>
                </c:pt>
                <c:pt idx="7">
                  <c:v>22.15</c:v>
                </c:pt>
                <c:pt idx="8">
                  <c:v>21.88</c:v>
                </c:pt>
                <c:pt idx="9">
                  <c:v>22.13</c:v>
                </c:pt>
                <c:pt idx="10">
                  <c:v>22.14</c:v>
                </c:pt>
                <c:pt idx="11">
                  <c:v>22.15</c:v>
                </c:pt>
                <c:pt idx="12">
                  <c:v>21.95</c:v>
                </c:pt>
                <c:pt idx="13">
                  <c:v>21.95</c:v>
                </c:pt>
                <c:pt idx="14">
                  <c:v>22.03</c:v>
                </c:pt>
                <c:pt idx="15">
                  <c:v>22.03</c:v>
                </c:pt>
                <c:pt idx="16">
                  <c:v>22.03</c:v>
                </c:pt>
                <c:pt idx="17">
                  <c:v>22.03</c:v>
                </c:pt>
                <c:pt idx="18">
                  <c:v>22.03</c:v>
                </c:pt>
                <c:pt idx="19">
                  <c:v>22.03</c:v>
                </c:pt>
                <c:pt idx="20">
                  <c:v>22.03</c:v>
                </c:pt>
                <c:pt idx="21">
                  <c:v>22.03</c:v>
                </c:pt>
                <c:pt idx="22">
                  <c:v>22.03</c:v>
                </c:pt>
                <c:pt idx="23">
                  <c:v>22.03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'12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'!$AE$9:$AE$32</c:f>
              <c:numCache>
                <c:formatCode>0.00</c:formatCode>
                <c:ptCount val="24"/>
                <c:pt idx="0">
                  <c:v>88.68</c:v>
                </c:pt>
                <c:pt idx="1">
                  <c:v>90.79</c:v>
                </c:pt>
                <c:pt idx="2">
                  <c:v>87.8</c:v>
                </c:pt>
                <c:pt idx="3">
                  <c:v>88.59</c:v>
                </c:pt>
                <c:pt idx="4">
                  <c:v>88.7</c:v>
                </c:pt>
                <c:pt idx="5">
                  <c:v>90.55</c:v>
                </c:pt>
                <c:pt idx="6">
                  <c:v>89.24</c:v>
                </c:pt>
                <c:pt idx="7">
                  <c:v>92.64</c:v>
                </c:pt>
                <c:pt idx="8">
                  <c:v>88.7</c:v>
                </c:pt>
                <c:pt idx="9">
                  <c:v>90.57</c:v>
                </c:pt>
                <c:pt idx="10">
                  <c:v>90.09</c:v>
                </c:pt>
                <c:pt idx="11">
                  <c:v>88.9</c:v>
                </c:pt>
                <c:pt idx="12">
                  <c:v>88.69</c:v>
                </c:pt>
                <c:pt idx="13">
                  <c:v>89.91</c:v>
                </c:pt>
                <c:pt idx="14">
                  <c:v>88.02</c:v>
                </c:pt>
                <c:pt idx="15">
                  <c:v>90.91</c:v>
                </c:pt>
                <c:pt idx="16">
                  <c:v>88.58</c:v>
                </c:pt>
                <c:pt idx="17">
                  <c:v>89.5</c:v>
                </c:pt>
                <c:pt idx="18">
                  <c:v>90.43</c:v>
                </c:pt>
                <c:pt idx="19">
                  <c:v>88.88</c:v>
                </c:pt>
                <c:pt idx="20">
                  <c:v>90.48</c:v>
                </c:pt>
                <c:pt idx="21">
                  <c:v>90.21</c:v>
                </c:pt>
                <c:pt idx="22">
                  <c:v>90.42</c:v>
                </c:pt>
                <c:pt idx="23">
                  <c:v>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'12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'!$AK$9:$AK$32</c:f>
              <c:numCache>
                <c:formatCode>0.00</c:formatCode>
                <c:ptCount val="24"/>
                <c:pt idx="0">
                  <c:v>110.12307280752974</c:v>
                </c:pt>
                <c:pt idx="1">
                  <c:v>102.36899073334713</c:v>
                </c:pt>
                <c:pt idx="2">
                  <c:v>100.11286942370467</c:v>
                </c:pt>
                <c:pt idx="3">
                  <c:v>98.339907016684279</c:v>
                </c:pt>
                <c:pt idx="4">
                  <c:v>95.896790428629743</c:v>
                </c:pt>
                <c:pt idx="5">
                  <c:v>88.281212197631874</c:v>
                </c:pt>
                <c:pt idx="6">
                  <c:v>103.63633918061822</c:v>
                </c:pt>
                <c:pt idx="7">
                  <c:v>122.7485597502254</c:v>
                </c:pt>
                <c:pt idx="8">
                  <c:v>125.93560830033391</c:v>
                </c:pt>
                <c:pt idx="9">
                  <c:v>132.45202596978191</c:v>
                </c:pt>
                <c:pt idx="10">
                  <c:v>129.96703896229639</c:v>
                </c:pt>
                <c:pt idx="11">
                  <c:v>124.87782868357601</c:v>
                </c:pt>
                <c:pt idx="12">
                  <c:v>126.94268252411489</c:v>
                </c:pt>
                <c:pt idx="13">
                  <c:v>128.07817724437612</c:v>
                </c:pt>
                <c:pt idx="14">
                  <c:v>133.69278658102397</c:v>
                </c:pt>
                <c:pt idx="15">
                  <c:v>129.02647346290479</c:v>
                </c:pt>
                <c:pt idx="16">
                  <c:v>121.03212664761182</c:v>
                </c:pt>
                <c:pt idx="17">
                  <c:v>117.81249467620633</c:v>
                </c:pt>
                <c:pt idx="18">
                  <c:v>125.25931354689581</c:v>
                </c:pt>
                <c:pt idx="19">
                  <c:v>118.53971646189356</c:v>
                </c:pt>
                <c:pt idx="20">
                  <c:v>122.25136099035367</c:v>
                </c:pt>
                <c:pt idx="21">
                  <c:v>122.47582072377143</c:v>
                </c:pt>
                <c:pt idx="22">
                  <c:v>117.51063119358354</c:v>
                </c:pt>
                <c:pt idx="23">
                  <c:v>114.36417088412558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'12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'!$AM$9:$AM$32</c:f>
              <c:numCache>
                <c:formatCode>0.00</c:formatCode>
                <c:ptCount val="24"/>
                <c:pt idx="0">
                  <c:v>172.62352128558484</c:v>
                </c:pt>
                <c:pt idx="1">
                  <c:v>180.81500439448152</c:v>
                </c:pt>
                <c:pt idx="2">
                  <c:v>174.95490596845173</c:v>
                </c:pt>
                <c:pt idx="3">
                  <c:v>165.35543867814292</c:v>
                </c:pt>
                <c:pt idx="4">
                  <c:v>171.64768560024328</c:v>
                </c:pt>
                <c:pt idx="5">
                  <c:v>166.01486694760206</c:v>
                </c:pt>
                <c:pt idx="6">
                  <c:v>157.12355842814327</c:v>
                </c:pt>
                <c:pt idx="7">
                  <c:v>174.01430598258793</c:v>
                </c:pt>
                <c:pt idx="8">
                  <c:v>193.76650322886289</c:v>
                </c:pt>
                <c:pt idx="9">
                  <c:v>192.97517598235729</c:v>
                </c:pt>
                <c:pt idx="10">
                  <c:v>195.46988300722703</c:v>
                </c:pt>
                <c:pt idx="11">
                  <c:v>86.659819905162962</c:v>
                </c:pt>
                <c:pt idx="12">
                  <c:v>143.46920101188854</c:v>
                </c:pt>
                <c:pt idx="13">
                  <c:v>170.53149243586597</c:v>
                </c:pt>
                <c:pt idx="14">
                  <c:v>143.90219508009747</c:v>
                </c:pt>
                <c:pt idx="15">
                  <c:v>165.09254653257187</c:v>
                </c:pt>
                <c:pt idx="16">
                  <c:v>178.22878441299886</c:v>
                </c:pt>
                <c:pt idx="17">
                  <c:v>186.25982639943973</c:v>
                </c:pt>
                <c:pt idx="18">
                  <c:v>200.50808901307181</c:v>
                </c:pt>
                <c:pt idx="19">
                  <c:v>202.48431750696855</c:v>
                </c:pt>
                <c:pt idx="20">
                  <c:v>187.44885140497902</c:v>
                </c:pt>
                <c:pt idx="21">
                  <c:v>189.42111597910912</c:v>
                </c:pt>
                <c:pt idx="22">
                  <c:v>184.81208627711439</c:v>
                </c:pt>
                <c:pt idx="23">
                  <c:v>184.84814007367996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'12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'!$F$9:$F$32</c:f>
              <c:numCache>
                <c:formatCode>General</c:formatCode>
                <c:ptCount val="24"/>
                <c:pt idx="0">
                  <c:v>201.43</c:v>
                </c:pt>
                <c:pt idx="1">
                  <c:v>191.29</c:v>
                </c:pt>
                <c:pt idx="2">
                  <c:v>186.4</c:v>
                </c:pt>
                <c:pt idx="3">
                  <c:v>183.1</c:v>
                </c:pt>
                <c:pt idx="4">
                  <c:v>184.84</c:v>
                </c:pt>
                <c:pt idx="5">
                  <c:v>157.57</c:v>
                </c:pt>
                <c:pt idx="6">
                  <c:v>142.33000000000001</c:v>
                </c:pt>
                <c:pt idx="7">
                  <c:v>127.21</c:v>
                </c:pt>
                <c:pt idx="8">
                  <c:v>124.17</c:v>
                </c:pt>
                <c:pt idx="9">
                  <c:v>136.72999999999999</c:v>
                </c:pt>
                <c:pt idx="10">
                  <c:v>142.1</c:v>
                </c:pt>
                <c:pt idx="11">
                  <c:v>129.63</c:v>
                </c:pt>
                <c:pt idx="12">
                  <c:v>141.35</c:v>
                </c:pt>
                <c:pt idx="13">
                  <c:v>117.13</c:v>
                </c:pt>
                <c:pt idx="14">
                  <c:v>140.02000000000001</c:v>
                </c:pt>
                <c:pt idx="15">
                  <c:v>152.51</c:v>
                </c:pt>
                <c:pt idx="16">
                  <c:v>167.75</c:v>
                </c:pt>
                <c:pt idx="17">
                  <c:v>187.74</c:v>
                </c:pt>
                <c:pt idx="18">
                  <c:v>222.72</c:v>
                </c:pt>
                <c:pt idx="19">
                  <c:v>217.71</c:v>
                </c:pt>
                <c:pt idx="20">
                  <c:v>217.92</c:v>
                </c:pt>
                <c:pt idx="21">
                  <c:v>217.45</c:v>
                </c:pt>
                <c:pt idx="22">
                  <c:v>208.44</c:v>
                </c:pt>
                <c:pt idx="23">
                  <c:v>201.01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'12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'!$G$9:$G$32</c:f>
              <c:numCache>
                <c:formatCode>0.00</c:formatCode>
                <c:ptCount val="24"/>
                <c:pt idx="0">
                  <c:v>128.30140886182525</c:v>
                </c:pt>
                <c:pt idx="1">
                  <c:v>119.60634630106635</c:v>
                </c:pt>
                <c:pt idx="2">
                  <c:v>115.96074761867214</c:v>
                </c:pt>
                <c:pt idx="3">
                  <c:v>113.84438797266264</c:v>
                </c:pt>
                <c:pt idx="4">
                  <c:v>115.51787947559413</c:v>
                </c:pt>
                <c:pt idx="5">
                  <c:v>95.756904897586722</c:v>
                </c:pt>
                <c:pt idx="6">
                  <c:v>92.539343801951432</c:v>
                </c:pt>
                <c:pt idx="7">
                  <c:v>101.26453351393646</c:v>
                </c:pt>
                <c:pt idx="8">
                  <c:v>91.688800960029766</c:v>
                </c:pt>
                <c:pt idx="9">
                  <c:v>99.313626678784971</c:v>
                </c:pt>
                <c:pt idx="10">
                  <c:v>99.935615418212805</c:v>
                </c:pt>
                <c:pt idx="11">
                  <c:v>99.177101536557771</c:v>
                </c:pt>
                <c:pt idx="12">
                  <c:v>102.98450805099252</c:v>
                </c:pt>
                <c:pt idx="13">
                  <c:v>81.942342582553309</c:v>
                </c:pt>
                <c:pt idx="14">
                  <c:v>109.48242729428709</c:v>
                </c:pt>
                <c:pt idx="15">
                  <c:v>117.62108568920696</c:v>
                </c:pt>
                <c:pt idx="16">
                  <c:v>118.48612712491219</c:v>
                </c:pt>
                <c:pt idx="17">
                  <c:v>122.97933999150753</c:v>
                </c:pt>
                <c:pt idx="18">
                  <c:v>149.18243960806475</c:v>
                </c:pt>
                <c:pt idx="19">
                  <c:v>144.36363503109465</c:v>
                </c:pt>
                <c:pt idx="20">
                  <c:v>143.50801048077639</c:v>
                </c:pt>
                <c:pt idx="21">
                  <c:v>141.99834169288391</c:v>
                </c:pt>
                <c:pt idx="22">
                  <c:v>134.41876764777123</c:v>
                </c:pt>
                <c:pt idx="23">
                  <c:v>128.36854611789897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'12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'!$H$9:$H$32</c:f>
              <c:numCache>
                <c:formatCode>0.00</c:formatCode>
                <c:ptCount val="24"/>
                <c:pt idx="0">
                  <c:v>65.357285683228795</c:v>
                </c:pt>
                <c:pt idx="1">
                  <c:v>64.297664501369013</c:v>
                </c:pt>
                <c:pt idx="2">
                  <c:v>63.239081233263569</c:v>
                </c:pt>
                <c:pt idx="3">
                  <c:v>62.180839504068743</c:v>
                </c:pt>
                <c:pt idx="4">
                  <c:v>62.181228732368744</c:v>
                </c:pt>
                <c:pt idx="5">
                  <c:v>55.672350533034276</c:v>
                </c:pt>
                <c:pt idx="6">
                  <c:v>43.988106290182451</c:v>
                </c:pt>
                <c:pt idx="7">
                  <c:v>19.995478981710534</c:v>
                </c:pt>
                <c:pt idx="8">
                  <c:v>26.288775233969822</c:v>
                </c:pt>
                <c:pt idx="9">
                  <c:v>30.387960276894333</c:v>
                </c:pt>
                <c:pt idx="10">
                  <c:v>36.027059961427767</c:v>
                </c:pt>
                <c:pt idx="11">
                  <c:v>23.6182831630286</c:v>
                </c:pt>
                <c:pt idx="12">
                  <c:v>32.049949910320279</c:v>
                </c:pt>
                <c:pt idx="13">
                  <c:v>28.981933805805813</c:v>
                </c:pt>
                <c:pt idx="14">
                  <c:v>23.667617826364776</c:v>
                </c:pt>
                <c:pt idx="15">
                  <c:v>27.70394299863796</c:v>
                </c:pt>
                <c:pt idx="16">
                  <c:v>42.142740865969131</c:v>
                </c:pt>
                <c:pt idx="17">
                  <c:v>57.509569405034256</c:v>
                </c:pt>
                <c:pt idx="18">
                  <c:v>64.957241685491468</c:v>
                </c:pt>
                <c:pt idx="19">
                  <c:v>64.956424793211823</c:v>
                </c:pt>
                <c:pt idx="20">
                  <c:v>66.014069406472643</c:v>
                </c:pt>
                <c:pt idx="21">
                  <c:v>67.07159805332509</c:v>
                </c:pt>
                <c:pt idx="22">
                  <c:v>65.983549271629613</c:v>
                </c:pt>
                <c:pt idx="23">
                  <c:v>64.886108279636034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'12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'!$I$9:$I$32</c:f>
              <c:numCache>
                <c:formatCode>0.00</c:formatCode>
                <c:ptCount val="24"/>
                <c:pt idx="0">
                  <c:v>7.7713054549459439</c:v>
                </c:pt>
                <c:pt idx="1">
                  <c:v>7.3859891975646104</c:v>
                </c:pt>
                <c:pt idx="2">
                  <c:v>7.2001711480642978</c:v>
                </c:pt>
                <c:pt idx="3">
                  <c:v>7.0747725232685905</c:v>
                </c:pt>
                <c:pt idx="4">
                  <c:v>7.1408917920371362</c:v>
                </c:pt>
                <c:pt idx="5">
                  <c:v>6.1407445693789935</c:v>
                </c:pt>
                <c:pt idx="6">
                  <c:v>5.8025499078661067</c:v>
                </c:pt>
                <c:pt idx="7">
                  <c:v>5.9499875043530022</c:v>
                </c:pt>
                <c:pt idx="8">
                  <c:v>6.1924238060004182</c:v>
                </c:pt>
                <c:pt idx="9">
                  <c:v>7.0284130443206987</c:v>
                </c:pt>
                <c:pt idx="10">
                  <c:v>6.1373246203594061</c:v>
                </c:pt>
                <c:pt idx="11">
                  <c:v>6.8346153004136152</c:v>
                </c:pt>
                <c:pt idx="12">
                  <c:v>6.3155420386871963</c:v>
                </c:pt>
                <c:pt idx="13">
                  <c:v>6.205723611640904</c:v>
                </c:pt>
                <c:pt idx="14">
                  <c:v>6.8699548793481409</c:v>
                </c:pt>
                <c:pt idx="15">
                  <c:v>7.1849713121550831</c:v>
                </c:pt>
                <c:pt idx="16">
                  <c:v>7.1211320091187229</c:v>
                </c:pt>
                <c:pt idx="17">
                  <c:v>7.2510906034582359</c:v>
                </c:pt>
                <c:pt idx="18">
                  <c:v>8.5803187064437605</c:v>
                </c:pt>
                <c:pt idx="19">
                  <c:v>8.3899401756935372</c:v>
                </c:pt>
                <c:pt idx="20">
                  <c:v>8.3979201127509366</c:v>
                </c:pt>
                <c:pt idx="21">
                  <c:v>8.380060253790985</c:v>
                </c:pt>
                <c:pt idx="22">
                  <c:v>8.0376830805991499</c:v>
                </c:pt>
                <c:pt idx="23">
                  <c:v>7.7553456024649829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'12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2.9</c:v>
                </c:pt>
                <c:pt idx="7">
                  <c:v>6</c:v>
                </c:pt>
                <c:pt idx="8">
                  <c:v>2.9</c:v>
                </c:pt>
                <c:pt idx="9">
                  <c:v>11.8</c:v>
                </c:pt>
                <c:pt idx="10">
                  <c:v>10.1</c:v>
                </c:pt>
                <c:pt idx="11">
                  <c:v>10.8</c:v>
                </c:pt>
                <c:pt idx="12">
                  <c:v>5.9</c:v>
                </c:pt>
                <c:pt idx="13">
                  <c:v>14.3</c:v>
                </c:pt>
                <c:pt idx="14">
                  <c:v>4.5999999999999996</c:v>
                </c:pt>
                <c:pt idx="15">
                  <c:v>4.3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'12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'12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'12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'12 MAI 23 '!$AJ$9:$AJ$32</c:f>
              <c:numCache>
                <c:formatCode>0.00</c:formatCode>
                <c:ptCount val="24"/>
                <c:pt idx="0">
                  <c:v>128.30140886182525</c:v>
                </c:pt>
                <c:pt idx="1">
                  <c:v>119.60634630106635</c:v>
                </c:pt>
                <c:pt idx="2">
                  <c:v>115.96074761867214</c:v>
                </c:pt>
                <c:pt idx="3">
                  <c:v>113.84438797266264</c:v>
                </c:pt>
                <c:pt idx="4">
                  <c:v>115.51787947559413</c:v>
                </c:pt>
                <c:pt idx="5">
                  <c:v>96.356904897586716</c:v>
                </c:pt>
                <c:pt idx="6">
                  <c:v>95.439343801951438</c:v>
                </c:pt>
                <c:pt idx="7">
                  <c:v>107.26453351393646</c:v>
                </c:pt>
                <c:pt idx="8">
                  <c:v>94.588800960029772</c:v>
                </c:pt>
                <c:pt idx="9">
                  <c:v>111.11362667878497</c:v>
                </c:pt>
                <c:pt idx="10">
                  <c:v>110.0356154182128</c:v>
                </c:pt>
                <c:pt idx="11">
                  <c:v>109.97710153655777</c:v>
                </c:pt>
                <c:pt idx="12">
                  <c:v>108.88450805099252</c:v>
                </c:pt>
                <c:pt idx="13">
                  <c:v>96.242342582553306</c:v>
                </c:pt>
                <c:pt idx="14">
                  <c:v>114.08242729428709</c:v>
                </c:pt>
                <c:pt idx="15">
                  <c:v>121.92108568920696</c:v>
                </c:pt>
                <c:pt idx="16">
                  <c:v>119.78612712491218</c:v>
                </c:pt>
                <c:pt idx="17">
                  <c:v>122.97933999150753</c:v>
                </c:pt>
                <c:pt idx="18">
                  <c:v>149.18243960806475</c:v>
                </c:pt>
                <c:pt idx="19">
                  <c:v>144.36363503109465</c:v>
                </c:pt>
                <c:pt idx="20">
                  <c:v>143.50801048077639</c:v>
                </c:pt>
                <c:pt idx="21">
                  <c:v>141.99834169288391</c:v>
                </c:pt>
                <c:pt idx="22">
                  <c:v>134.41876764777123</c:v>
                </c:pt>
                <c:pt idx="23">
                  <c:v>128.36854611789897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'12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'12 MAI 23 '!$AL$9:$AL$32</c:f>
              <c:numCache>
                <c:formatCode>0.00</c:formatCode>
                <c:ptCount val="24"/>
                <c:pt idx="0">
                  <c:v>65.357285683228795</c:v>
                </c:pt>
                <c:pt idx="1">
                  <c:v>64.297664501369013</c:v>
                </c:pt>
                <c:pt idx="2">
                  <c:v>63.239081233263569</c:v>
                </c:pt>
                <c:pt idx="3">
                  <c:v>62.180839504068743</c:v>
                </c:pt>
                <c:pt idx="4">
                  <c:v>62.181228732368744</c:v>
                </c:pt>
                <c:pt idx="5">
                  <c:v>56.022350533034277</c:v>
                </c:pt>
                <c:pt idx="6">
                  <c:v>48.378106290182451</c:v>
                </c:pt>
                <c:pt idx="7">
                  <c:v>40.285478981710533</c:v>
                </c:pt>
                <c:pt idx="8">
                  <c:v>59.098775233969825</c:v>
                </c:pt>
                <c:pt idx="9">
                  <c:v>63.737960276894334</c:v>
                </c:pt>
                <c:pt idx="10">
                  <c:v>42.257059961427764</c:v>
                </c:pt>
                <c:pt idx="11">
                  <c:v>59.968283163028602</c:v>
                </c:pt>
                <c:pt idx="12">
                  <c:v>47.919949910320277</c:v>
                </c:pt>
                <c:pt idx="13">
                  <c:v>57.781933805805814</c:v>
                </c:pt>
                <c:pt idx="14">
                  <c:v>56.757617826364779</c:v>
                </c:pt>
                <c:pt idx="15">
                  <c:v>56.893942998637961</c:v>
                </c:pt>
                <c:pt idx="16">
                  <c:v>57.412740865969127</c:v>
                </c:pt>
                <c:pt idx="17">
                  <c:v>57.509569405034256</c:v>
                </c:pt>
                <c:pt idx="18">
                  <c:v>64.957241685491468</c:v>
                </c:pt>
                <c:pt idx="19">
                  <c:v>64.956424793211823</c:v>
                </c:pt>
                <c:pt idx="20">
                  <c:v>66.014069406472643</c:v>
                </c:pt>
                <c:pt idx="21">
                  <c:v>67.07159805332509</c:v>
                </c:pt>
                <c:pt idx="22">
                  <c:v>65.983549271629613</c:v>
                </c:pt>
                <c:pt idx="23">
                  <c:v>64.886108279636034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1" zoomScale="85" zoomScaleNormal="85" zoomScaleSheetLayoutView="85" workbookViewId="0">
      <selection activeCell="AM38" sqref="AM38:AN3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2" width="7.28515625" customWidth="1"/>
    <col min="33" max="33" width="5.7109375" customWidth="1"/>
    <col min="34" max="34" width="7.710937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45058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117.83</v>
      </c>
      <c r="C9" s="51">
        <f t="shared" ref="C9:C32" si="0">AK9-AE9</f>
        <v>21.443072807529731</v>
      </c>
      <c r="D9" s="52">
        <f t="shared" ref="D9:D32" si="1">AM9-Y9</f>
        <v>109.80352128558485</v>
      </c>
      <c r="E9" s="59">
        <f t="shared" ref="E9:E32" si="2">(AG9+AI9)-Q9</f>
        <v>-13.416594093114544</v>
      </c>
      <c r="F9" s="76">
        <v>201.43</v>
      </c>
      <c r="G9" s="52">
        <f t="shared" ref="G9:G32" si="3">AJ9-AD9</f>
        <v>128.30140886182525</v>
      </c>
      <c r="H9" s="52">
        <f t="shared" ref="H9:H32" si="4">AL9-X9</f>
        <v>65.357285683228795</v>
      </c>
      <c r="I9" s="53">
        <f t="shared" ref="I9:I32" si="5">(AH9+AF9)-P9</f>
        <v>7.7713054549459439</v>
      </c>
      <c r="J9" s="58">
        <v>0</v>
      </c>
      <c r="K9" s="84">
        <v>22.01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22.01</v>
      </c>
      <c r="R9" s="90">
        <v>0</v>
      </c>
      <c r="S9" s="84">
        <v>0</v>
      </c>
      <c r="T9" s="84">
        <v>0</v>
      </c>
      <c r="U9" s="84">
        <v>0</v>
      </c>
      <c r="V9" s="84">
        <v>0</v>
      </c>
      <c r="W9" s="84">
        <v>62.82</v>
      </c>
      <c r="X9" s="93">
        <f>R9+T9+V9</f>
        <v>0</v>
      </c>
      <c r="Y9" s="94">
        <f>S9+U9+W9</f>
        <v>62.82</v>
      </c>
      <c r="Z9" s="90">
        <v>0</v>
      </c>
      <c r="AA9" s="84">
        <v>0</v>
      </c>
      <c r="AB9" s="84">
        <v>0</v>
      </c>
      <c r="AC9" s="84">
        <v>88.68</v>
      </c>
      <c r="AD9" s="95">
        <f>Z9+AB9</f>
        <v>0</v>
      </c>
      <c r="AE9" s="52">
        <f>AA9+AC9</f>
        <v>88.68</v>
      </c>
      <c r="AF9" s="115">
        <v>0.12151236559139778</v>
      </c>
      <c r="AG9" s="116">
        <v>0.44775309139784947</v>
      </c>
      <c r="AH9" s="54">
        <f t="shared" ref="AH9:AH32" si="6">(F9+P9+X9+AD9)-(AJ9+AL9+AF9)</f>
        <v>7.6497930893545458</v>
      </c>
      <c r="AI9" s="63">
        <f t="shared" ref="AI9:AI32" si="7">(B9+Q9+Y9+AE9)-(AM9+AK9+AG9)</f>
        <v>8.1456528154876082</v>
      </c>
      <c r="AJ9" s="64">
        <v>128.30140886182525</v>
      </c>
      <c r="AK9" s="61">
        <v>110.12307280752974</v>
      </c>
      <c r="AL9" s="66">
        <v>65.357285683228795</v>
      </c>
      <c r="AM9" s="61">
        <v>172.62352128558484</v>
      </c>
      <c r="AS9" s="120"/>
      <c r="BA9" s="42"/>
      <c r="BB9" s="42"/>
    </row>
    <row r="10" spans="1:54" ht="15.75" x14ac:dyDescent="0.25">
      <c r="A10" s="25">
        <v>2</v>
      </c>
      <c r="B10" s="69">
        <v>115.32000000000001</v>
      </c>
      <c r="C10" s="51">
        <f t="shared" si="0"/>
        <v>11.578990733347126</v>
      </c>
      <c r="D10" s="52">
        <f t="shared" si="1"/>
        <v>117.14500439448152</v>
      </c>
      <c r="E10" s="59">
        <f t="shared" si="2"/>
        <v>-13.403995127828626</v>
      </c>
      <c r="F10" s="68">
        <v>191.29</v>
      </c>
      <c r="G10" s="52">
        <f t="shared" si="3"/>
        <v>119.60634630106635</v>
      </c>
      <c r="H10" s="52">
        <f t="shared" si="4"/>
        <v>64.297664501369013</v>
      </c>
      <c r="I10" s="53">
        <f t="shared" si="5"/>
        <v>7.3859891975646104</v>
      </c>
      <c r="J10" s="58">
        <v>0</v>
      </c>
      <c r="K10" s="81">
        <v>22.01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22.01</v>
      </c>
      <c r="R10" s="90">
        <v>0</v>
      </c>
      <c r="S10" s="84">
        <v>0</v>
      </c>
      <c r="T10" s="84">
        <v>0</v>
      </c>
      <c r="U10" s="84">
        <v>0</v>
      </c>
      <c r="V10" s="84">
        <v>0</v>
      </c>
      <c r="W10" s="84">
        <v>63.67</v>
      </c>
      <c r="X10" s="93">
        <f t="shared" ref="X10:X32" si="10">R10+T10+V10</f>
        <v>0</v>
      </c>
      <c r="Y10" s="94">
        <f t="shared" ref="Y10:Y32" si="11">S10+U10+W10</f>
        <v>63.67</v>
      </c>
      <c r="Z10" s="90">
        <v>0</v>
      </c>
      <c r="AA10" s="84">
        <v>0</v>
      </c>
      <c r="AB10" s="84">
        <v>0</v>
      </c>
      <c r="AC10" s="84">
        <v>90.79</v>
      </c>
      <c r="AD10" s="95">
        <f t="shared" ref="AD10:AD32" si="12">Z10+AB10</f>
        <v>0</v>
      </c>
      <c r="AE10" s="52">
        <f t="shared" ref="AE10:AE32" si="13">AA10+AC10</f>
        <v>90.79</v>
      </c>
      <c r="AF10" s="117">
        <v>0.12151236559139778</v>
      </c>
      <c r="AG10" s="116">
        <v>0.44775309139784947</v>
      </c>
      <c r="AH10" s="54">
        <f t="shared" si="6"/>
        <v>7.2644768319732123</v>
      </c>
      <c r="AI10" s="63">
        <f t="shared" si="7"/>
        <v>8.1582517807735258</v>
      </c>
      <c r="AJ10" s="64">
        <v>119.60634630106635</v>
      </c>
      <c r="AK10" s="61">
        <v>102.36899073334713</v>
      </c>
      <c r="AL10" s="66">
        <v>64.297664501369013</v>
      </c>
      <c r="AM10" s="61">
        <v>180.81500439448152</v>
      </c>
      <c r="AS10" s="120"/>
      <c r="BA10" s="42"/>
      <c r="BB10" s="42"/>
    </row>
    <row r="11" spans="1:54" ht="15" customHeight="1" x14ac:dyDescent="0.25">
      <c r="A11" s="25">
        <v>3</v>
      </c>
      <c r="B11" s="69">
        <v>111.39</v>
      </c>
      <c r="C11" s="51">
        <f t="shared" si="0"/>
        <v>12.312869423704669</v>
      </c>
      <c r="D11" s="52">
        <f t="shared" si="1"/>
        <v>112.71490596845172</v>
      </c>
      <c r="E11" s="59">
        <f t="shared" si="2"/>
        <v>-13.637775392156346</v>
      </c>
      <c r="F11" s="68">
        <v>186.4</v>
      </c>
      <c r="G11" s="52">
        <f t="shared" si="3"/>
        <v>115.96074761867214</v>
      </c>
      <c r="H11" s="52">
        <f t="shared" si="4"/>
        <v>63.239081233263569</v>
      </c>
      <c r="I11" s="53">
        <f t="shared" si="5"/>
        <v>7.2001711480642978</v>
      </c>
      <c r="J11" s="58">
        <v>0</v>
      </c>
      <c r="K11" s="81">
        <v>22.01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22.01</v>
      </c>
      <c r="R11" s="90">
        <v>0</v>
      </c>
      <c r="S11" s="84">
        <v>0</v>
      </c>
      <c r="T11" s="84">
        <v>0</v>
      </c>
      <c r="U11" s="84">
        <v>0</v>
      </c>
      <c r="V11" s="84">
        <v>0</v>
      </c>
      <c r="W11" s="84">
        <v>62.24</v>
      </c>
      <c r="X11" s="93">
        <f t="shared" si="10"/>
        <v>0</v>
      </c>
      <c r="Y11" s="94">
        <f t="shared" si="11"/>
        <v>62.24</v>
      </c>
      <c r="Z11" s="90">
        <v>0</v>
      </c>
      <c r="AA11" s="84">
        <v>0</v>
      </c>
      <c r="AB11" s="84">
        <v>0</v>
      </c>
      <c r="AC11" s="84">
        <v>87.8</v>
      </c>
      <c r="AD11" s="95">
        <f t="shared" si="12"/>
        <v>0</v>
      </c>
      <c r="AE11" s="52">
        <f t="shared" si="13"/>
        <v>87.8</v>
      </c>
      <c r="AF11" s="117">
        <v>0.12151236559139778</v>
      </c>
      <c r="AG11" s="116">
        <v>0.44775309139784947</v>
      </c>
      <c r="AH11" s="54">
        <f t="shared" si="6"/>
        <v>7.0786587824728997</v>
      </c>
      <c r="AI11" s="63">
        <f t="shared" si="7"/>
        <v>7.9244715164458057</v>
      </c>
      <c r="AJ11" s="64">
        <v>115.96074761867214</v>
      </c>
      <c r="AK11" s="61">
        <v>100.11286942370467</v>
      </c>
      <c r="AL11" s="66">
        <v>63.239081233263569</v>
      </c>
      <c r="AM11" s="61">
        <v>174.95490596845173</v>
      </c>
      <c r="AS11" s="120"/>
      <c r="BA11" s="42"/>
      <c r="BB11" s="42"/>
    </row>
    <row r="12" spans="1:54" ht="15" customHeight="1" x14ac:dyDescent="0.25">
      <c r="A12" s="25">
        <v>4</v>
      </c>
      <c r="B12" s="69">
        <v>99.289999999999992</v>
      </c>
      <c r="C12" s="51">
        <f t="shared" si="0"/>
        <v>9.7499070166842756</v>
      </c>
      <c r="D12" s="52">
        <f t="shared" si="1"/>
        <v>103.50543867814292</v>
      </c>
      <c r="E12" s="59">
        <f t="shared" si="2"/>
        <v>-13.965345694827182</v>
      </c>
      <c r="F12" s="68">
        <v>183.1</v>
      </c>
      <c r="G12" s="52">
        <f t="shared" si="3"/>
        <v>113.84438797266264</v>
      </c>
      <c r="H12" s="52">
        <f t="shared" si="4"/>
        <v>62.180839504068743</v>
      </c>
      <c r="I12" s="53">
        <f t="shared" si="5"/>
        <v>7.0747725232685905</v>
      </c>
      <c r="J12" s="58">
        <v>0</v>
      </c>
      <c r="K12" s="81">
        <v>22.01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22.01</v>
      </c>
      <c r="R12" s="90">
        <v>0</v>
      </c>
      <c r="S12" s="84">
        <v>0</v>
      </c>
      <c r="T12" s="84">
        <v>0</v>
      </c>
      <c r="U12" s="84">
        <v>0</v>
      </c>
      <c r="V12" s="84">
        <v>0</v>
      </c>
      <c r="W12" s="84">
        <v>61.85</v>
      </c>
      <c r="X12" s="93">
        <f t="shared" si="10"/>
        <v>0</v>
      </c>
      <c r="Y12" s="94">
        <f t="shared" si="11"/>
        <v>61.85</v>
      </c>
      <c r="Z12" s="90">
        <v>0</v>
      </c>
      <c r="AA12" s="84">
        <v>0</v>
      </c>
      <c r="AB12" s="84">
        <v>0</v>
      </c>
      <c r="AC12" s="84">
        <v>88.59</v>
      </c>
      <c r="AD12" s="95">
        <f t="shared" si="12"/>
        <v>0</v>
      </c>
      <c r="AE12" s="52">
        <f t="shared" si="13"/>
        <v>88.59</v>
      </c>
      <c r="AF12" s="117">
        <v>0.12151236559139778</v>
      </c>
      <c r="AG12" s="116">
        <v>0.44775309139784947</v>
      </c>
      <c r="AH12" s="54">
        <f t="shared" si="6"/>
        <v>6.9532601576771924</v>
      </c>
      <c r="AI12" s="63">
        <f t="shared" si="7"/>
        <v>7.5969012137749701</v>
      </c>
      <c r="AJ12" s="64">
        <v>113.84438797266264</v>
      </c>
      <c r="AK12" s="61">
        <v>98.339907016684279</v>
      </c>
      <c r="AL12" s="66">
        <v>62.180839504068743</v>
      </c>
      <c r="AM12" s="61">
        <v>165.35543867814292</v>
      </c>
      <c r="AS12" s="120"/>
      <c r="BA12" s="42"/>
      <c r="BB12" s="42"/>
    </row>
    <row r="13" spans="1:54" ht="15.75" x14ac:dyDescent="0.25">
      <c r="A13" s="25">
        <v>5</v>
      </c>
      <c r="B13" s="69">
        <v>102.25</v>
      </c>
      <c r="C13" s="51">
        <f t="shared" si="0"/>
        <v>7.1967904286297397</v>
      </c>
      <c r="D13" s="52">
        <f t="shared" si="1"/>
        <v>108.90768560024327</v>
      </c>
      <c r="E13" s="59">
        <f t="shared" si="2"/>
        <v>-13.854476028873012</v>
      </c>
      <c r="F13" s="68">
        <v>184.84</v>
      </c>
      <c r="G13" s="52">
        <f t="shared" si="3"/>
        <v>115.51787947559413</v>
      </c>
      <c r="H13" s="52">
        <f t="shared" si="4"/>
        <v>62.181228732368744</v>
      </c>
      <c r="I13" s="53">
        <f t="shared" si="5"/>
        <v>7.1408917920371362</v>
      </c>
      <c r="J13" s="58">
        <v>0</v>
      </c>
      <c r="K13" s="81">
        <v>22.01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22.01</v>
      </c>
      <c r="R13" s="90">
        <v>0</v>
      </c>
      <c r="S13" s="84">
        <v>0</v>
      </c>
      <c r="T13" s="84">
        <v>0</v>
      </c>
      <c r="U13" s="84">
        <v>0</v>
      </c>
      <c r="V13" s="84">
        <v>0</v>
      </c>
      <c r="W13" s="84">
        <v>62.74</v>
      </c>
      <c r="X13" s="93">
        <f t="shared" si="10"/>
        <v>0</v>
      </c>
      <c r="Y13" s="94">
        <f t="shared" si="11"/>
        <v>62.74</v>
      </c>
      <c r="Z13" s="90">
        <v>0</v>
      </c>
      <c r="AA13" s="84">
        <v>0</v>
      </c>
      <c r="AB13" s="84">
        <v>0</v>
      </c>
      <c r="AC13" s="84">
        <v>88.7</v>
      </c>
      <c r="AD13" s="95">
        <f t="shared" si="12"/>
        <v>0</v>
      </c>
      <c r="AE13" s="52">
        <f t="shared" si="13"/>
        <v>88.7</v>
      </c>
      <c r="AF13" s="117">
        <v>0.12151236559139778</v>
      </c>
      <c r="AG13" s="116">
        <v>0.44775309139784947</v>
      </c>
      <c r="AH13" s="54">
        <f t="shared" si="6"/>
        <v>7.0193794264457381</v>
      </c>
      <c r="AI13" s="63">
        <f t="shared" si="7"/>
        <v>7.7077708797291393</v>
      </c>
      <c r="AJ13" s="64">
        <v>115.51787947559413</v>
      </c>
      <c r="AK13" s="61">
        <v>95.896790428629743</v>
      </c>
      <c r="AL13" s="66">
        <v>62.181228732368744</v>
      </c>
      <c r="AM13" s="61">
        <v>171.64768560024328</v>
      </c>
      <c r="AS13" s="120"/>
      <c r="BA13" s="42"/>
      <c r="BB13" s="42"/>
    </row>
    <row r="14" spans="1:54" ht="15.75" customHeight="1" x14ac:dyDescent="0.25">
      <c r="A14" s="25">
        <v>6</v>
      </c>
      <c r="B14" s="69">
        <v>86.32</v>
      </c>
      <c r="C14" s="51">
        <f t="shared" si="0"/>
        <v>-2.2687878023681236</v>
      </c>
      <c r="D14" s="52">
        <f t="shared" si="1"/>
        <v>102.82486694760206</v>
      </c>
      <c r="E14" s="59">
        <f t="shared" si="2"/>
        <v>-14.236079145233948</v>
      </c>
      <c r="F14" s="68">
        <v>157.57</v>
      </c>
      <c r="G14" s="52">
        <f t="shared" si="3"/>
        <v>95.756904897586722</v>
      </c>
      <c r="H14" s="52">
        <f t="shared" si="4"/>
        <v>55.672350533034276</v>
      </c>
      <c r="I14" s="53">
        <f t="shared" si="5"/>
        <v>6.1407445693789935</v>
      </c>
      <c r="J14" s="58">
        <v>0</v>
      </c>
      <c r="K14" s="81">
        <v>22.01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22.01</v>
      </c>
      <c r="R14" s="90">
        <v>0.35</v>
      </c>
      <c r="S14" s="84">
        <v>0</v>
      </c>
      <c r="T14" s="84">
        <v>0</v>
      </c>
      <c r="U14" s="84">
        <v>0</v>
      </c>
      <c r="V14" s="84">
        <v>0</v>
      </c>
      <c r="W14" s="84">
        <v>63.19</v>
      </c>
      <c r="X14" s="93">
        <f t="shared" si="10"/>
        <v>0.35</v>
      </c>
      <c r="Y14" s="94">
        <f t="shared" si="11"/>
        <v>63.19</v>
      </c>
      <c r="Z14" s="90">
        <v>0.6</v>
      </c>
      <c r="AA14" s="84">
        <v>0</v>
      </c>
      <c r="AB14" s="84">
        <v>0</v>
      </c>
      <c r="AC14" s="84">
        <v>90.55</v>
      </c>
      <c r="AD14" s="95">
        <f t="shared" si="12"/>
        <v>0.6</v>
      </c>
      <c r="AE14" s="52">
        <f t="shared" si="13"/>
        <v>90.55</v>
      </c>
      <c r="AF14" s="117">
        <v>0.12151236559139778</v>
      </c>
      <c r="AG14" s="116">
        <v>0.44775309139784947</v>
      </c>
      <c r="AH14" s="54">
        <f t="shared" si="6"/>
        <v>6.0192322037875954</v>
      </c>
      <c r="AI14" s="63">
        <f t="shared" si="7"/>
        <v>7.3261677633682041</v>
      </c>
      <c r="AJ14" s="64">
        <v>96.356904897586716</v>
      </c>
      <c r="AK14" s="61">
        <v>88.281212197631874</v>
      </c>
      <c r="AL14" s="66">
        <v>56.022350533034277</v>
      </c>
      <c r="AM14" s="61">
        <v>166.01486694760206</v>
      </c>
      <c r="AS14" s="120"/>
      <c r="BA14" s="42"/>
      <c r="BB14" s="42"/>
    </row>
    <row r="15" spans="1:54" ht="15.75" x14ac:dyDescent="0.25">
      <c r="A15" s="25">
        <v>7</v>
      </c>
      <c r="B15" s="69">
        <v>96.86</v>
      </c>
      <c r="C15" s="51">
        <f t="shared" si="0"/>
        <v>14.396339180618227</v>
      </c>
      <c r="D15" s="52">
        <f t="shared" si="1"/>
        <v>96.543558428143271</v>
      </c>
      <c r="E15" s="59">
        <f t="shared" si="2"/>
        <v>-14.079897608761442</v>
      </c>
      <c r="F15" s="68">
        <v>142.33000000000001</v>
      </c>
      <c r="G15" s="52">
        <f t="shared" si="3"/>
        <v>92.539343801951432</v>
      </c>
      <c r="H15" s="52">
        <f t="shared" si="4"/>
        <v>43.988106290182451</v>
      </c>
      <c r="I15" s="53">
        <f t="shared" si="5"/>
        <v>5.8025499078661067</v>
      </c>
      <c r="J15" s="58">
        <v>0</v>
      </c>
      <c r="K15" s="81">
        <v>22.04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22.04</v>
      </c>
      <c r="R15" s="90">
        <v>4.3899999999999997</v>
      </c>
      <c r="S15" s="84">
        <v>0</v>
      </c>
      <c r="T15" s="84">
        <v>0</v>
      </c>
      <c r="U15" s="84">
        <v>0</v>
      </c>
      <c r="V15" s="84">
        <v>0</v>
      </c>
      <c r="W15" s="84">
        <v>60.58</v>
      </c>
      <c r="X15" s="93">
        <f t="shared" si="10"/>
        <v>4.3899999999999997</v>
      </c>
      <c r="Y15" s="94">
        <f t="shared" si="11"/>
        <v>60.58</v>
      </c>
      <c r="Z15" s="90">
        <v>2.9</v>
      </c>
      <c r="AA15" s="84">
        <v>0</v>
      </c>
      <c r="AB15" s="84">
        <v>0</v>
      </c>
      <c r="AC15" s="84">
        <v>89.24</v>
      </c>
      <c r="AD15" s="95">
        <f t="shared" si="12"/>
        <v>2.9</v>
      </c>
      <c r="AE15" s="52">
        <f t="shared" si="13"/>
        <v>89.24</v>
      </c>
      <c r="AF15" s="117">
        <v>0.12151236559139778</v>
      </c>
      <c r="AG15" s="116">
        <v>0.44775309139784947</v>
      </c>
      <c r="AH15" s="54">
        <f t="shared" si="6"/>
        <v>5.6810375422747086</v>
      </c>
      <c r="AI15" s="63">
        <f t="shared" si="7"/>
        <v>7.5123492998407073</v>
      </c>
      <c r="AJ15" s="64">
        <v>95.439343801951438</v>
      </c>
      <c r="AK15" s="61">
        <v>103.63633918061822</v>
      </c>
      <c r="AL15" s="66">
        <v>48.378106290182451</v>
      </c>
      <c r="AM15" s="61">
        <v>157.12355842814327</v>
      </c>
      <c r="AS15" s="120"/>
      <c r="BA15" s="42"/>
      <c r="BB15" s="42"/>
    </row>
    <row r="16" spans="1:54" ht="15.75" x14ac:dyDescent="0.25">
      <c r="A16" s="25">
        <v>8</v>
      </c>
      <c r="B16" s="69">
        <v>156.32</v>
      </c>
      <c r="C16" s="51">
        <f t="shared" si="0"/>
        <v>30.108559750225396</v>
      </c>
      <c r="D16" s="52">
        <f t="shared" si="1"/>
        <v>139.36430598258792</v>
      </c>
      <c r="E16" s="59">
        <f t="shared" si="2"/>
        <v>-13.152865732813325</v>
      </c>
      <c r="F16" s="68">
        <v>127.21</v>
      </c>
      <c r="G16" s="52">
        <f t="shared" si="3"/>
        <v>101.26453351393646</v>
      </c>
      <c r="H16" s="52">
        <f t="shared" si="4"/>
        <v>19.995478981710534</v>
      </c>
      <c r="I16" s="53">
        <f t="shared" si="5"/>
        <v>5.9499875043530022</v>
      </c>
      <c r="J16" s="58">
        <v>0</v>
      </c>
      <c r="K16" s="81">
        <v>22.15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22.15</v>
      </c>
      <c r="R16" s="90">
        <v>20.29</v>
      </c>
      <c r="S16" s="84">
        <v>0</v>
      </c>
      <c r="T16" s="84">
        <v>0</v>
      </c>
      <c r="U16" s="84">
        <v>29.72</v>
      </c>
      <c r="V16" s="84">
        <v>0</v>
      </c>
      <c r="W16" s="84">
        <v>4.93</v>
      </c>
      <c r="X16" s="93">
        <f t="shared" si="10"/>
        <v>20.29</v>
      </c>
      <c r="Y16" s="94">
        <f t="shared" si="11"/>
        <v>34.65</v>
      </c>
      <c r="Z16" s="90">
        <v>6</v>
      </c>
      <c r="AA16" s="84">
        <v>0</v>
      </c>
      <c r="AB16" s="84">
        <v>0</v>
      </c>
      <c r="AC16" s="84">
        <v>92.64</v>
      </c>
      <c r="AD16" s="95">
        <f t="shared" si="12"/>
        <v>6</v>
      </c>
      <c r="AE16" s="52">
        <f t="shared" si="13"/>
        <v>92.64</v>
      </c>
      <c r="AF16" s="117">
        <v>0.12151236559139778</v>
      </c>
      <c r="AG16" s="116">
        <v>0.44775309139784947</v>
      </c>
      <c r="AH16" s="54">
        <f t="shared" si="6"/>
        <v>5.8284751387616041</v>
      </c>
      <c r="AI16" s="63">
        <f t="shared" si="7"/>
        <v>8.5493811757888238</v>
      </c>
      <c r="AJ16" s="64">
        <v>107.26453351393646</v>
      </c>
      <c r="AK16" s="61">
        <v>122.7485597502254</v>
      </c>
      <c r="AL16" s="66">
        <v>40.285478981710533</v>
      </c>
      <c r="AM16" s="61">
        <v>174.01430598258793</v>
      </c>
      <c r="AS16" s="120"/>
      <c r="BA16" s="42"/>
      <c r="BB16" s="42"/>
    </row>
    <row r="17" spans="1:54" ht="15.75" x14ac:dyDescent="0.25">
      <c r="A17" s="25">
        <v>9</v>
      </c>
      <c r="B17" s="69">
        <v>190.04000000000002</v>
      </c>
      <c r="C17" s="51">
        <f t="shared" si="0"/>
        <v>37.235608300333908</v>
      </c>
      <c r="D17" s="52">
        <f t="shared" si="1"/>
        <v>165.02650322886288</v>
      </c>
      <c r="E17" s="59">
        <f t="shared" si="2"/>
        <v>-12.222111529196791</v>
      </c>
      <c r="F17" s="68">
        <v>124.17</v>
      </c>
      <c r="G17" s="52">
        <f t="shared" si="3"/>
        <v>91.688800960029766</v>
      </c>
      <c r="H17" s="52">
        <f t="shared" si="4"/>
        <v>26.288775233969822</v>
      </c>
      <c r="I17" s="53">
        <f t="shared" si="5"/>
        <v>6.1924238060004182</v>
      </c>
      <c r="J17" s="58">
        <v>0</v>
      </c>
      <c r="K17" s="81">
        <v>21.88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21.88</v>
      </c>
      <c r="R17" s="90">
        <v>32.81</v>
      </c>
      <c r="S17" s="84">
        <v>0</v>
      </c>
      <c r="T17" s="84">
        <v>0</v>
      </c>
      <c r="U17" s="84">
        <v>28.74</v>
      </c>
      <c r="V17" s="84">
        <v>0</v>
      </c>
      <c r="W17" s="84">
        <v>0</v>
      </c>
      <c r="X17" s="93">
        <f t="shared" si="10"/>
        <v>32.81</v>
      </c>
      <c r="Y17" s="94">
        <f t="shared" si="11"/>
        <v>28.74</v>
      </c>
      <c r="Z17" s="90">
        <v>2.9</v>
      </c>
      <c r="AA17" s="84">
        <v>0</v>
      </c>
      <c r="AB17" s="84">
        <v>0</v>
      </c>
      <c r="AC17" s="84">
        <v>88.7</v>
      </c>
      <c r="AD17" s="95">
        <f t="shared" si="12"/>
        <v>2.9</v>
      </c>
      <c r="AE17" s="52">
        <f t="shared" si="13"/>
        <v>88.7</v>
      </c>
      <c r="AF17" s="117">
        <v>0.12151236559139778</v>
      </c>
      <c r="AG17" s="116">
        <v>0.44775309139784947</v>
      </c>
      <c r="AH17" s="54">
        <f t="shared" si="6"/>
        <v>6.0709114404090201</v>
      </c>
      <c r="AI17" s="63">
        <f t="shared" si="7"/>
        <v>9.210135379405358</v>
      </c>
      <c r="AJ17" s="64">
        <v>94.588800960029772</v>
      </c>
      <c r="AK17" s="61">
        <v>125.93560830033391</v>
      </c>
      <c r="AL17" s="66">
        <v>59.098775233969825</v>
      </c>
      <c r="AM17" s="61">
        <v>193.76650322886289</v>
      </c>
      <c r="AS17" s="120"/>
      <c r="BA17" s="42"/>
      <c r="BB17" s="42"/>
    </row>
    <row r="18" spans="1:54" ht="15.75" x14ac:dyDescent="0.25">
      <c r="A18" s="25">
        <v>10</v>
      </c>
      <c r="B18" s="69">
        <v>194.98000000000002</v>
      </c>
      <c r="C18" s="51">
        <f t="shared" si="0"/>
        <v>41.882025969781921</v>
      </c>
      <c r="D18" s="52">
        <f t="shared" si="1"/>
        <v>165.40517598235729</v>
      </c>
      <c r="E18" s="59">
        <f t="shared" si="2"/>
        <v>-12.307201952139149</v>
      </c>
      <c r="F18" s="68">
        <v>136.72999999999999</v>
      </c>
      <c r="G18" s="52">
        <f t="shared" si="3"/>
        <v>99.313626678784971</v>
      </c>
      <c r="H18" s="52">
        <f t="shared" si="4"/>
        <v>30.387960276894333</v>
      </c>
      <c r="I18" s="53">
        <f t="shared" si="5"/>
        <v>7.0284130443206987</v>
      </c>
      <c r="J18" s="58">
        <v>0</v>
      </c>
      <c r="K18" s="81">
        <v>22.13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22.13</v>
      </c>
      <c r="R18" s="90">
        <v>33.35</v>
      </c>
      <c r="S18" s="84">
        <v>0</v>
      </c>
      <c r="T18" s="84">
        <v>0</v>
      </c>
      <c r="U18" s="84">
        <v>27.57</v>
      </c>
      <c r="V18" s="84">
        <v>0</v>
      </c>
      <c r="W18" s="84">
        <v>0</v>
      </c>
      <c r="X18" s="93">
        <f t="shared" si="10"/>
        <v>33.35</v>
      </c>
      <c r="Y18" s="94">
        <f t="shared" si="11"/>
        <v>27.57</v>
      </c>
      <c r="Z18" s="90">
        <v>11.8</v>
      </c>
      <c r="AA18" s="84">
        <v>0</v>
      </c>
      <c r="AB18" s="84">
        <v>0</v>
      </c>
      <c r="AC18" s="84">
        <v>90.57</v>
      </c>
      <c r="AD18" s="95">
        <f t="shared" si="12"/>
        <v>11.8</v>
      </c>
      <c r="AE18" s="52">
        <f t="shared" si="13"/>
        <v>90.57</v>
      </c>
      <c r="AF18" s="117">
        <v>0.12151236559139778</v>
      </c>
      <c r="AG18" s="116">
        <v>0.44775309139784947</v>
      </c>
      <c r="AH18" s="54">
        <f t="shared" si="6"/>
        <v>6.9069006787293006</v>
      </c>
      <c r="AI18" s="63">
        <f t="shared" si="7"/>
        <v>9.3750449564630003</v>
      </c>
      <c r="AJ18" s="64">
        <v>111.11362667878497</v>
      </c>
      <c r="AK18" s="61">
        <v>132.45202596978191</v>
      </c>
      <c r="AL18" s="66">
        <v>63.737960276894334</v>
      </c>
      <c r="AM18" s="61">
        <v>192.97517598235729</v>
      </c>
      <c r="AS18" s="120"/>
      <c r="BA18" s="42"/>
      <c r="BB18" s="42"/>
    </row>
    <row r="19" spans="1:54" ht="15.75" x14ac:dyDescent="0.25">
      <c r="A19" s="25">
        <v>11</v>
      </c>
      <c r="B19" s="69">
        <v>195.47</v>
      </c>
      <c r="C19" s="51">
        <f t="shared" si="0"/>
        <v>39.877038962296382</v>
      </c>
      <c r="D19" s="52">
        <f t="shared" si="1"/>
        <v>167.90988300722702</v>
      </c>
      <c r="E19" s="59">
        <f t="shared" si="2"/>
        <v>-12.316921969523371</v>
      </c>
      <c r="F19" s="68">
        <v>142.1</v>
      </c>
      <c r="G19" s="52">
        <f t="shared" si="3"/>
        <v>99.935615418212805</v>
      </c>
      <c r="H19" s="52">
        <f t="shared" si="4"/>
        <v>36.027059961427767</v>
      </c>
      <c r="I19" s="53">
        <f t="shared" si="5"/>
        <v>6.1373246203594061</v>
      </c>
      <c r="J19" s="58">
        <v>0</v>
      </c>
      <c r="K19" s="81">
        <v>22.14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22.14</v>
      </c>
      <c r="R19" s="90">
        <v>6.23</v>
      </c>
      <c r="S19" s="84">
        <v>0</v>
      </c>
      <c r="T19" s="84">
        <v>0</v>
      </c>
      <c r="U19" s="84">
        <v>27.56</v>
      </c>
      <c r="V19" s="84">
        <v>0</v>
      </c>
      <c r="W19" s="84">
        <v>0</v>
      </c>
      <c r="X19" s="93">
        <f t="shared" si="10"/>
        <v>6.23</v>
      </c>
      <c r="Y19" s="94">
        <f t="shared" si="11"/>
        <v>27.56</v>
      </c>
      <c r="Z19" s="90">
        <v>10.1</v>
      </c>
      <c r="AA19" s="84">
        <v>0</v>
      </c>
      <c r="AB19" s="84">
        <v>0</v>
      </c>
      <c r="AC19" s="84">
        <v>90.09</v>
      </c>
      <c r="AD19" s="95">
        <f t="shared" si="12"/>
        <v>10.1</v>
      </c>
      <c r="AE19" s="52">
        <f t="shared" si="13"/>
        <v>90.09</v>
      </c>
      <c r="AF19" s="117">
        <v>0.12151236559139778</v>
      </c>
      <c r="AG19" s="116">
        <v>0.44775309139784947</v>
      </c>
      <c r="AH19" s="54">
        <f t="shared" si="6"/>
        <v>6.015812254768008</v>
      </c>
      <c r="AI19" s="63">
        <f t="shared" si="7"/>
        <v>9.3753249390787801</v>
      </c>
      <c r="AJ19" s="64">
        <v>110.0356154182128</v>
      </c>
      <c r="AK19" s="61">
        <v>129.96703896229639</v>
      </c>
      <c r="AL19" s="66">
        <v>42.257059961427764</v>
      </c>
      <c r="AM19" s="61">
        <v>195.46988300722703</v>
      </c>
      <c r="AS19" s="120"/>
      <c r="BA19" s="42"/>
      <c r="BB19" s="42"/>
    </row>
    <row r="20" spans="1:54" ht="15.75" x14ac:dyDescent="0.25">
      <c r="A20" s="25">
        <v>12</v>
      </c>
      <c r="B20" s="69">
        <v>96</v>
      </c>
      <c r="C20" s="51">
        <f t="shared" si="0"/>
        <v>35.977828683576007</v>
      </c>
      <c r="D20" s="52">
        <f t="shared" si="1"/>
        <v>75.629819905162961</v>
      </c>
      <c r="E20" s="59">
        <f t="shared" si="2"/>
        <v>-15.607648588738982</v>
      </c>
      <c r="F20" s="68">
        <v>129.63</v>
      </c>
      <c r="G20" s="52">
        <f t="shared" si="3"/>
        <v>99.177101536557771</v>
      </c>
      <c r="H20" s="52">
        <f t="shared" si="4"/>
        <v>23.6182831630286</v>
      </c>
      <c r="I20" s="53">
        <f t="shared" si="5"/>
        <v>6.8346153004136152</v>
      </c>
      <c r="J20" s="58">
        <v>0</v>
      </c>
      <c r="K20" s="81">
        <v>22.15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22.15</v>
      </c>
      <c r="R20" s="90">
        <v>36.35</v>
      </c>
      <c r="S20" s="84">
        <v>0</v>
      </c>
      <c r="T20" s="84">
        <v>0</v>
      </c>
      <c r="U20" s="84">
        <v>11.03</v>
      </c>
      <c r="V20" s="84">
        <v>0</v>
      </c>
      <c r="W20" s="84">
        <v>0</v>
      </c>
      <c r="X20" s="93">
        <f t="shared" si="10"/>
        <v>36.35</v>
      </c>
      <c r="Y20" s="94">
        <f t="shared" si="11"/>
        <v>11.03</v>
      </c>
      <c r="Z20" s="90">
        <v>10.8</v>
      </c>
      <c r="AA20" s="84">
        <v>0</v>
      </c>
      <c r="AB20" s="84">
        <v>0</v>
      </c>
      <c r="AC20" s="84">
        <v>88.9</v>
      </c>
      <c r="AD20" s="95">
        <f t="shared" si="12"/>
        <v>10.8</v>
      </c>
      <c r="AE20" s="52">
        <f t="shared" si="13"/>
        <v>88.9</v>
      </c>
      <c r="AF20" s="117">
        <v>0.12151236559139778</v>
      </c>
      <c r="AG20" s="116">
        <v>0.44775309139784947</v>
      </c>
      <c r="AH20" s="54">
        <f t="shared" si="6"/>
        <v>6.7131029348222171</v>
      </c>
      <c r="AI20" s="63">
        <f t="shared" si="7"/>
        <v>6.0945983198631666</v>
      </c>
      <c r="AJ20" s="64">
        <v>109.97710153655777</v>
      </c>
      <c r="AK20" s="61">
        <v>124.87782868357601</v>
      </c>
      <c r="AL20" s="66">
        <v>59.968283163028602</v>
      </c>
      <c r="AM20" s="61">
        <v>86.659819905162962</v>
      </c>
      <c r="AS20" s="120"/>
      <c r="BA20" s="42"/>
      <c r="BB20" s="42"/>
    </row>
    <row r="21" spans="1:54" ht="15.75" x14ac:dyDescent="0.25">
      <c r="A21" s="25">
        <v>13</v>
      </c>
      <c r="B21" s="69">
        <v>154.9</v>
      </c>
      <c r="C21" s="51">
        <f t="shared" si="0"/>
        <v>38.252682524114888</v>
      </c>
      <c r="D21" s="52">
        <f t="shared" si="1"/>
        <v>130.35920101188856</v>
      </c>
      <c r="E21" s="59">
        <f t="shared" si="2"/>
        <v>-13.711883536003416</v>
      </c>
      <c r="F21" s="68">
        <v>141.35</v>
      </c>
      <c r="G21" s="52">
        <f t="shared" si="3"/>
        <v>102.98450805099252</v>
      </c>
      <c r="H21" s="52">
        <f t="shared" si="4"/>
        <v>32.049949910320279</v>
      </c>
      <c r="I21" s="53">
        <f t="shared" si="5"/>
        <v>6.3155420386871963</v>
      </c>
      <c r="J21" s="58">
        <v>0</v>
      </c>
      <c r="K21" s="81">
        <v>21.95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21.95</v>
      </c>
      <c r="R21" s="90">
        <v>15.87</v>
      </c>
      <c r="S21" s="84">
        <v>0</v>
      </c>
      <c r="T21" s="84">
        <v>0</v>
      </c>
      <c r="U21" s="84">
        <v>13.11</v>
      </c>
      <c r="V21" s="84">
        <v>0</v>
      </c>
      <c r="W21" s="84">
        <v>0</v>
      </c>
      <c r="X21" s="93">
        <f t="shared" si="10"/>
        <v>15.87</v>
      </c>
      <c r="Y21" s="94">
        <f t="shared" si="11"/>
        <v>13.11</v>
      </c>
      <c r="Z21" s="90">
        <v>5.9</v>
      </c>
      <c r="AA21" s="84">
        <v>0</v>
      </c>
      <c r="AB21" s="84">
        <v>0</v>
      </c>
      <c r="AC21" s="84">
        <v>88.69</v>
      </c>
      <c r="AD21" s="95">
        <f t="shared" si="12"/>
        <v>5.9</v>
      </c>
      <c r="AE21" s="52">
        <f t="shared" si="13"/>
        <v>88.69</v>
      </c>
      <c r="AF21" s="117">
        <v>0.12151236559139778</v>
      </c>
      <c r="AG21" s="116">
        <v>0.44775309139784947</v>
      </c>
      <c r="AH21" s="54">
        <f t="shared" si="6"/>
        <v>6.1940296730957982</v>
      </c>
      <c r="AI21" s="63">
        <f t="shared" si="7"/>
        <v>7.7903633725987333</v>
      </c>
      <c r="AJ21" s="64">
        <v>108.88450805099252</v>
      </c>
      <c r="AK21" s="61">
        <v>126.94268252411489</v>
      </c>
      <c r="AL21" s="66">
        <v>47.919949910320277</v>
      </c>
      <c r="AM21" s="61">
        <v>143.46920101188854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153.5</v>
      </c>
      <c r="C22" s="51">
        <f t="shared" si="0"/>
        <v>38.168177244376125</v>
      </c>
      <c r="D22" s="52">
        <f t="shared" si="1"/>
        <v>128.23149243586596</v>
      </c>
      <c r="E22" s="59">
        <f t="shared" si="2"/>
        <v>-12.899669680242074</v>
      </c>
      <c r="F22" s="68">
        <v>117.13</v>
      </c>
      <c r="G22" s="52">
        <f t="shared" si="3"/>
        <v>81.942342582553309</v>
      </c>
      <c r="H22" s="52">
        <f t="shared" si="4"/>
        <v>28.981933805805813</v>
      </c>
      <c r="I22" s="53">
        <f t="shared" si="5"/>
        <v>6.205723611640904</v>
      </c>
      <c r="J22" s="58">
        <v>0</v>
      </c>
      <c r="K22" s="81">
        <v>21.95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21.95</v>
      </c>
      <c r="R22" s="90">
        <v>28.8</v>
      </c>
      <c r="S22" s="84">
        <v>0</v>
      </c>
      <c r="T22" s="84">
        <v>0</v>
      </c>
      <c r="U22" s="84">
        <v>42.3</v>
      </c>
      <c r="V22" s="84">
        <v>0</v>
      </c>
      <c r="W22" s="84">
        <v>0</v>
      </c>
      <c r="X22" s="93">
        <f t="shared" si="10"/>
        <v>28.8</v>
      </c>
      <c r="Y22" s="94">
        <f t="shared" si="11"/>
        <v>42.3</v>
      </c>
      <c r="Z22" s="90">
        <v>14.3</v>
      </c>
      <c r="AA22" s="84">
        <v>0</v>
      </c>
      <c r="AB22" s="84">
        <v>0</v>
      </c>
      <c r="AC22" s="84">
        <v>89.91</v>
      </c>
      <c r="AD22" s="95">
        <f t="shared" si="12"/>
        <v>14.3</v>
      </c>
      <c r="AE22" s="52">
        <f t="shared" si="13"/>
        <v>89.91</v>
      </c>
      <c r="AF22" s="117">
        <v>0.12151236559139778</v>
      </c>
      <c r="AG22" s="116">
        <v>0.44775309139784947</v>
      </c>
      <c r="AH22" s="54">
        <f t="shared" si="6"/>
        <v>6.0842112460495059</v>
      </c>
      <c r="AI22" s="63">
        <f t="shared" si="7"/>
        <v>8.6025772283600759</v>
      </c>
      <c r="AJ22" s="64">
        <v>96.242342582553306</v>
      </c>
      <c r="AK22" s="61">
        <v>128.07817724437612</v>
      </c>
      <c r="AL22" s="66">
        <v>57.781933805805814</v>
      </c>
      <c r="AM22" s="61">
        <v>170.53149243586597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155.92000000000002</v>
      </c>
      <c r="C23" s="51">
        <f t="shared" si="0"/>
        <v>45.672786581023971</v>
      </c>
      <c r="D23" s="52">
        <f t="shared" si="1"/>
        <v>123.83219508009748</v>
      </c>
      <c r="E23" s="59">
        <f t="shared" si="2"/>
        <v>-13.584981661121397</v>
      </c>
      <c r="F23" s="68">
        <v>140.02000000000001</v>
      </c>
      <c r="G23" s="52">
        <f t="shared" si="3"/>
        <v>109.48242729428709</v>
      </c>
      <c r="H23" s="52">
        <f t="shared" si="4"/>
        <v>23.667617826364776</v>
      </c>
      <c r="I23" s="53">
        <f t="shared" si="5"/>
        <v>6.8699548793481409</v>
      </c>
      <c r="J23" s="58">
        <v>0</v>
      </c>
      <c r="K23" s="81">
        <v>22.03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22.03</v>
      </c>
      <c r="R23" s="90">
        <v>33.090000000000003</v>
      </c>
      <c r="S23" s="84">
        <v>0</v>
      </c>
      <c r="T23" s="84">
        <v>0</v>
      </c>
      <c r="U23" s="84">
        <v>20.07</v>
      </c>
      <c r="V23" s="84">
        <v>0</v>
      </c>
      <c r="W23" s="84">
        <v>0</v>
      </c>
      <c r="X23" s="93">
        <f t="shared" si="10"/>
        <v>33.090000000000003</v>
      </c>
      <c r="Y23" s="94">
        <f t="shared" si="11"/>
        <v>20.07</v>
      </c>
      <c r="Z23" s="90">
        <v>4.5999999999999996</v>
      </c>
      <c r="AA23" s="84">
        <v>0</v>
      </c>
      <c r="AB23" s="84">
        <v>0</v>
      </c>
      <c r="AC23" s="84">
        <v>88.02</v>
      </c>
      <c r="AD23" s="95">
        <f t="shared" si="12"/>
        <v>4.5999999999999996</v>
      </c>
      <c r="AE23" s="52">
        <f t="shared" si="13"/>
        <v>88.02</v>
      </c>
      <c r="AF23" s="117">
        <v>0.12151236559139778</v>
      </c>
      <c r="AG23" s="116">
        <v>0.44775309139784947</v>
      </c>
      <c r="AH23" s="54">
        <f t="shared" si="6"/>
        <v>6.7484425137567428</v>
      </c>
      <c r="AI23" s="63">
        <f t="shared" si="7"/>
        <v>7.9972652474807546</v>
      </c>
      <c r="AJ23" s="64">
        <v>114.08242729428709</v>
      </c>
      <c r="AK23" s="61">
        <v>133.69278658102397</v>
      </c>
      <c r="AL23" s="66">
        <v>56.757617826364779</v>
      </c>
      <c r="AM23" s="61">
        <v>143.90219508009747</v>
      </c>
      <c r="AS23" s="120"/>
      <c r="BA23" s="42"/>
      <c r="BB23" s="42"/>
    </row>
    <row r="24" spans="1:54" ht="15.75" x14ac:dyDescent="0.25">
      <c r="A24" s="25">
        <v>16</v>
      </c>
      <c r="B24" s="69">
        <v>148.60000000000002</v>
      </c>
      <c r="C24" s="51">
        <f t="shared" si="0"/>
        <v>38.116473462904793</v>
      </c>
      <c r="D24" s="52">
        <f t="shared" si="1"/>
        <v>123.59254653257187</v>
      </c>
      <c r="E24" s="59">
        <f t="shared" si="2"/>
        <v>-13.109019995476622</v>
      </c>
      <c r="F24" s="68">
        <v>152.51</v>
      </c>
      <c r="G24" s="52">
        <f t="shared" si="3"/>
        <v>117.62108568920696</v>
      </c>
      <c r="H24" s="52">
        <f t="shared" si="4"/>
        <v>27.70394299863796</v>
      </c>
      <c r="I24" s="53">
        <f t="shared" si="5"/>
        <v>7.1849713121550831</v>
      </c>
      <c r="J24" s="58">
        <v>0</v>
      </c>
      <c r="K24" s="81">
        <v>22.03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22.03</v>
      </c>
      <c r="R24" s="90">
        <v>29.19</v>
      </c>
      <c r="S24" s="84">
        <v>0</v>
      </c>
      <c r="T24" s="84">
        <v>0</v>
      </c>
      <c r="U24" s="84">
        <v>41.5</v>
      </c>
      <c r="V24" s="84">
        <v>0</v>
      </c>
      <c r="W24" s="84">
        <v>0</v>
      </c>
      <c r="X24" s="93">
        <f t="shared" si="10"/>
        <v>29.19</v>
      </c>
      <c r="Y24" s="94">
        <f t="shared" si="11"/>
        <v>41.5</v>
      </c>
      <c r="Z24" s="90">
        <v>4.3</v>
      </c>
      <c r="AA24" s="84">
        <v>0</v>
      </c>
      <c r="AB24" s="84">
        <v>0</v>
      </c>
      <c r="AC24" s="84">
        <v>90.91</v>
      </c>
      <c r="AD24" s="95">
        <f t="shared" si="12"/>
        <v>4.3</v>
      </c>
      <c r="AE24" s="52">
        <f t="shared" si="13"/>
        <v>90.91</v>
      </c>
      <c r="AF24" s="117">
        <v>0.12151236559139778</v>
      </c>
      <c r="AG24" s="116">
        <v>0.44775309139784947</v>
      </c>
      <c r="AH24" s="54">
        <f t="shared" si="6"/>
        <v>7.063458946563685</v>
      </c>
      <c r="AI24" s="63">
        <f t="shared" si="7"/>
        <v>8.4732269131255293</v>
      </c>
      <c r="AJ24" s="64">
        <v>121.92108568920696</v>
      </c>
      <c r="AK24" s="61">
        <v>129.02647346290479</v>
      </c>
      <c r="AL24" s="66">
        <v>56.893942998637961</v>
      </c>
      <c r="AM24" s="61">
        <v>165.09254653257187</v>
      </c>
      <c r="AS24" s="120"/>
      <c r="BA24" s="42"/>
      <c r="BB24" s="42"/>
    </row>
    <row r="25" spans="1:54" ht="15.75" x14ac:dyDescent="0.25">
      <c r="A25" s="25">
        <v>17</v>
      </c>
      <c r="B25" s="69">
        <v>155.38</v>
      </c>
      <c r="C25" s="51">
        <f t="shared" si="0"/>
        <v>32.45212664761182</v>
      </c>
      <c r="D25" s="52">
        <f t="shared" si="1"/>
        <v>135.88878441299886</v>
      </c>
      <c r="E25" s="59">
        <f t="shared" si="2"/>
        <v>-12.960911060610677</v>
      </c>
      <c r="F25" s="68">
        <v>167.75</v>
      </c>
      <c r="G25" s="52">
        <f t="shared" si="3"/>
        <v>118.48612712491219</v>
      </c>
      <c r="H25" s="52">
        <f t="shared" si="4"/>
        <v>42.142740865969131</v>
      </c>
      <c r="I25" s="53">
        <f t="shared" si="5"/>
        <v>7.1211320091187229</v>
      </c>
      <c r="J25" s="58">
        <v>0</v>
      </c>
      <c r="K25" s="81">
        <v>22.03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22.03</v>
      </c>
      <c r="R25" s="90">
        <v>15.27</v>
      </c>
      <c r="S25" s="84">
        <v>0</v>
      </c>
      <c r="T25" s="84">
        <v>0</v>
      </c>
      <c r="U25" s="84">
        <v>42.34</v>
      </c>
      <c r="V25" s="84">
        <v>0</v>
      </c>
      <c r="W25" s="84">
        <v>0</v>
      </c>
      <c r="X25" s="93">
        <f t="shared" si="10"/>
        <v>15.27</v>
      </c>
      <c r="Y25" s="94">
        <f t="shared" si="11"/>
        <v>42.34</v>
      </c>
      <c r="Z25" s="90">
        <v>1.3</v>
      </c>
      <c r="AA25" s="84">
        <v>0</v>
      </c>
      <c r="AB25" s="84">
        <v>0</v>
      </c>
      <c r="AC25" s="84">
        <v>88.58</v>
      </c>
      <c r="AD25" s="95">
        <f t="shared" si="12"/>
        <v>1.3</v>
      </c>
      <c r="AE25" s="52">
        <f t="shared" si="13"/>
        <v>88.58</v>
      </c>
      <c r="AF25" s="117">
        <v>0.12151236559139778</v>
      </c>
      <c r="AG25" s="116">
        <v>0.44775309139784947</v>
      </c>
      <c r="AH25" s="54">
        <f t="shared" si="6"/>
        <v>6.9996196435273248</v>
      </c>
      <c r="AI25" s="63">
        <f t="shared" si="7"/>
        <v>8.6213358479914746</v>
      </c>
      <c r="AJ25" s="64">
        <v>119.78612712491218</v>
      </c>
      <c r="AK25" s="61">
        <v>121.03212664761182</v>
      </c>
      <c r="AL25" s="66">
        <v>57.412740865969127</v>
      </c>
      <c r="AM25" s="61">
        <v>178.22878441299886</v>
      </c>
      <c r="AS25" s="120"/>
      <c r="BA25" s="42"/>
      <c r="BB25" s="42"/>
    </row>
    <row r="26" spans="1:54" ht="15.75" x14ac:dyDescent="0.25">
      <c r="A26" s="25">
        <v>18</v>
      </c>
      <c r="B26" s="69">
        <v>162.31</v>
      </c>
      <c r="C26" s="51">
        <f t="shared" si="0"/>
        <v>28.312494676206327</v>
      </c>
      <c r="D26" s="52">
        <f t="shared" si="1"/>
        <v>146.81982639943973</v>
      </c>
      <c r="E26" s="59">
        <f t="shared" si="2"/>
        <v>-12.82232107564608</v>
      </c>
      <c r="F26" s="68">
        <v>187.74</v>
      </c>
      <c r="G26" s="52">
        <f t="shared" si="3"/>
        <v>122.97933999150753</v>
      </c>
      <c r="H26" s="52">
        <f t="shared" si="4"/>
        <v>57.509569405034256</v>
      </c>
      <c r="I26" s="53">
        <f t="shared" si="5"/>
        <v>7.2510906034582359</v>
      </c>
      <c r="J26" s="58">
        <v>0</v>
      </c>
      <c r="K26" s="81">
        <v>22.03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22.03</v>
      </c>
      <c r="R26" s="90">
        <v>0</v>
      </c>
      <c r="S26" s="84">
        <v>0</v>
      </c>
      <c r="T26" s="84">
        <v>0</v>
      </c>
      <c r="U26" s="84">
        <v>39.44</v>
      </c>
      <c r="V26" s="84">
        <v>0</v>
      </c>
      <c r="W26" s="84">
        <v>0</v>
      </c>
      <c r="X26" s="93">
        <f t="shared" si="10"/>
        <v>0</v>
      </c>
      <c r="Y26" s="94">
        <f t="shared" si="11"/>
        <v>39.44</v>
      </c>
      <c r="Z26" s="90">
        <v>0</v>
      </c>
      <c r="AA26" s="84">
        <v>0</v>
      </c>
      <c r="AB26" s="84">
        <v>0</v>
      </c>
      <c r="AC26" s="84">
        <v>89.5</v>
      </c>
      <c r="AD26" s="95">
        <f t="shared" si="12"/>
        <v>0</v>
      </c>
      <c r="AE26" s="52">
        <f t="shared" si="13"/>
        <v>89.5</v>
      </c>
      <c r="AF26" s="117">
        <v>0.12151236559139778</v>
      </c>
      <c r="AG26" s="116">
        <v>0.44775309139784947</v>
      </c>
      <c r="AH26" s="54">
        <f t="shared" si="6"/>
        <v>7.1295782378668378</v>
      </c>
      <c r="AI26" s="63">
        <f t="shared" si="7"/>
        <v>8.7599258329560712</v>
      </c>
      <c r="AJ26" s="64">
        <v>122.97933999150753</v>
      </c>
      <c r="AK26" s="61">
        <v>117.81249467620633</v>
      </c>
      <c r="AL26" s="127">
        <v>57.509569405034256</v>
      </c>
      <c r="AM26" s="61">
        <v>186.25982639943973</v>
      </c>
      <c r="AS26" s="120"/>
      <c r="BA26" s="42"/>
      <c r="BB26" s="42"/>
    </row>
    <row r="27" spans="1:54" ht="15.75" x14ac:dyDescent="0.25">
      <c r="A27" s="25">
        <v>19</v>
      </c>
      <c r="B27" s="69">
        <v>180.26</v>
      </c>
      <c r="C27" s="51">
        <f t="shared" si="0"/>
        <v>34.829313546895804</v>
      </c>
      <c r="D27" s="52">
        <f t="shared" si="1"/>
        <v>157.62808901307181</v>
      </c>
      <c r="E27" s="59">
        <f t="shared" si="2"/>
        <v>-12.197402559967607</v>
      </c>
      <c r="F27" s="68">
        <v>222.72</v>
      </c>
      <c r="G27" s="52">
        <f t="shared" si="3"/>
        <v>149.18243960806475</v>
      </c>
      <c r="H27" s="52">
        <f t="shared" si="4"/>
        <v>64.957241685491468</v>
      </c>
      <c r="I27" s="53">
        <f t="shared" si="5"/>
        <v>8.5803187064437605</v>
      </c>
      <c r="J27" s="58">
        <v>0</v>
      </c>
      <c r="K27" s="81">
        <v>22.03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22.03</v>
      </c>
      <c r="R27" s="90">
        <v>0</v>
      </c>
      <c r="S27" s="84">
        <v>0</v>
      </c>
      <c r="T27" s="84">
        <v>0</v>
      </c>
      <c r="U27" s="84">
        <v>42.88</v>
      </c>
      <c r="V27" s="84">
        <v>0</v>
      </c>
      <c r="W27" s="84">
        <v>0</v>
      </c>
      <c r="X27" s="93">
        <f t="shared" si="10"/>
        <v>0</v>
      </c>
      <c r="Y27" s="94">
        <f t="shared" si="11"/>
        <v>42.88</v>
      </c>
      <c r="Z27" s="90">
        <v>0</v>
      </c>
      <c r="AA27" s="84">
        <v>0</v>
      </c>
      <c r="AB27" s="84">
        <v>0</v>
      </c>
      <c r="AC27" s="84">
        <v>90.43</v>
      </c>
      <c r="AD27" s="95">
        <f t="shared" si="12"/>
        <v>0</v>
      </c>
      <c r="AE27" s="52">
        <f t="shared" si="13"/>
        <v>90.43</v>
      </c>
      <c r="AF27" s="117">
        <v>0.12151236559139778</v>
      </c>
      <c r="AG27" s="116">
        <v>0.44775309139784947</v>
      </c>
      <c r="AH27" s="54">
        <f t="shared" si="6"/>
        <v>8.4588063408523624</v>
      </c>
      <c r="AI27" s="63">
        <f t="shared" si="7"/>
        <v>9.3848443486345445</v>
      </c>
      <c r="AJ27" s="64">
        <v>149.18243960806475</v>
      </c>
      <c r="AK27" s="61">
        <v>125.25931354689581</v>
      </c>
      <c r="AL27" s="127">
        <v>64.957241685491468</v>
      </c>
      <c r="AM27" s="61">
        <v>200.50808901307181</v>
      </c>
      <c r="AS27" s="120"/>
      <c r="BA27" s="42"/>
      <c r="BB27" s="42"/>
    </row>
    <row r="28" spans="1:54" ht="15.75" x14ac:dyDescent="0.25">
      <c r="A28" s="25">
        <v>20</v>
      </c>
      <c r="B28" s="69">
        <v>154.96</v>
      </c>
      <c r="C28" s="51">
        <f t="shared" si="0"/>
        <v>29.659716461893566</v>
      </c>
      <c r="D28" s="52">
        <f t="shared" si="1"/>
        <v>137.63431750696856</v>
      </c>
      <c r="E28" s="59">
        <f t="shared" si="2"/>
        <v>-12.334033968862066</v>
      </c>
      <c r="F28" s="68">
        <v>217.71</v>
      </c>
      <c r="G28" s="52">
        <f t="shared" si="3"/>
        <v>144.36363503109465</v>
      </c>
      <c r="H28" s="52">
        <f t="shared" si="4"/>
        <v>64.956424793211823</v>
      </c>
      <c r="I28" s="53">
        <f t="shared" si="5"/>
        <v>8.3899401756935372</v>
      </c>
      <c r="J28" s="58">
        <v>0</v>
      </c>
      <c r="K28" s="81">
        <v>22.03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22.03</v>
      </c>
      <c r="R28" s="90">
        <v>0</v>
      </c>
      <c r="S28" s="84">
        <v>0</v>
      </c>
      <c r="T28" s="84">
        <v>0</v>
      </c>
      <c r="U28" s="84">
        <v>64.849999999999994</v>
      </c>
      <c r="V28" s="84">
        <v>0</v>
      </c>
      <c r="W28" s="84">
        <v>0</v>
      </c>
      <c r="X28" s="93">
        <f t="shared" si="10"/>
        <v>0</v>
      </c>
      <c r="Y28" s="94">
        <f t="shared" si="11"/>
        <v>64.849999999999994</v>
      </c>
      <c r="Z28" s="90">
        <v>0</v>
      </c>
      <c r="AA28" s="84">
        <v>0</v>
      </c>
      <c r="AB28" s="84">
        <v>0</v>
      </c>
      <c r="AC28" s="84">
        <v>88.88</v>
      </c>
      <c r="AD28" s="95">
        <f t="shared" si="12"/>
        <v>0</v>
      </c>
      <c r="AE28" s="52">
        <f t="shared" si="13"/>
        <v>88.88</v>
      </c>
      <c r="AF28" s="117">
        <v>0.12151236559139778</v>
      </c>
      <c r="AG28" s="116">
        <v>0.44775309139784947</v>
      </c>
      <c r="AH28" s="54">
        <f t="shared" si="6"/>
        <v>8.2684278101021391</v>
      </c>
      <c r="AI28" s="63">
        <f t="shared" si="7"/>
        <v>9.2482129397400854</v>
      </c>
      <c r="AJ28" s="64">
        <v>144.36363503109465</v>
      </c>
      <c r="AK28" s="61">
        <v>118.53971646189356</v>
      </c>
      <c r="AL28" s="127">
        <v>64.956424793211823</v>
      </c>
      <c r="AM28" s="61">
        <v>202.48431750696855</v>
      </c>
      <c r="AS28" s="120"/>
      <c r="BA28" s="42"/>
      <c r="BB28" s="42"/>
    </row>
    <row r="29" spans="1:54" ht="15.75" x14ac:dyDescent="0.25">
      <c r="A29" s="25">
        <v>21</v>
      </c>
      <c r="B29" s="69">
        <v>149.88</v>
      </c>
      <c r="C29" s="51">
        <f t="shared" si="0"/>
        <v>31.771360990353671</v>
      </c>
      <c r="D29" s="52">
        <f t="shared" si="1"/>
        <v>130.76885140497902</v>
      </c>
      <c r="E29" s="59">
        <f t="shared" si="2"/>
        <v>-12.660212395332685</v>
      </c>
      <c r="F29" s="68">
        <v>217.92</v>
      </c>
      <c r="G29" s="52">
        <f t="shared" si="3"/>
        <v>143.50801048077639</v>
      </c>
      <c r="H29" s="52">
        <f t="shared" si="4"/>
        <v>66.014069406472643</v>
      </c>
      <c r="I29" s="53">
        <f t="shared" si="5"/>
        <v>8.3979201127509366</v>
      </c>
      <c r="J29" s="58">
        <v>0</v>
      </c>
      <c r="K29" s="81">
        <v>22.03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22.03</v>
      </c>
      <c r="R29" s="90">
        <v>0</v>
      </c>
      <c r="S29" s="84">
        <v>0</v>
      </c>
      <c r="T29" s="84">
        <v>0</v>
      </c>
      <c r="U29" s="84">
        <v>56.68</v>
      </c>
      <c r="V29" s="84">
        <v>0</v>
      </c>
      <c r="W29" s="84">
        <v>0</v>
      </c>
      <c r="X29" s="93">
        <f t="shared" si="10"/>
        <v>0</v>
      </c>
      <c r="Y29" s="94">
        <f t="shared" si="11"/>
        <v>56.68</v>
      </c>
      <c r="Z29" s="90">
        <v>0</v>
      </c>
      <c r="AA29" s="84">
        <v>0</v>
      </c>
      <c r="AB29" s="84">
        <v>0</v>
      </c>
      <c r="AC29" s="84">
        <v>90.48</v>
      </c>
      <c r="AD29" s="95">
        <f t="shared" si="12"/>
        <v>0</v>
      </c>
      <c r="AE29" s="52">
        <f t="shared" si="13"/>
        <v>90.48</v>
      </c>
      <c r="AF29" s="117">
        <v>0.12151236559139778</v>
      </c>
      <c r="AG29" s="116">
        <v>0.44775309139784947</v>
      </c>
      <c r="AH29" s="54">
        <f t="shared" si="6"/>
        <v>8.2764077471595385</v>
      </c>
      <c r="AI29" s="63">
        <f t="shared" si="7"/>
        <v>8.9220345132694661</v>
      </c>
      <c r="AJ29" s="64">
        <v>143.50801048077639</v>
      </c>
      <c r="AK29" s="61">
        <v>122.25136099035367</v>
      </c>
      <c r="AL29" s="127">
        <v>66.014069406472643</v>
      </c>
      <c r="AM29" s="61">
        <v>187.44885140497902</v>
      </c>
      <c r="AS29" s="120"/>
      <c r="BA29" s="42"/>
      <c r="BB29" s="42"/>
    </row>
    <row r="30" spans="1:54" ht="15.75" x14ac:dyDescent="0.25">
      <c r="A30" s="25">
        <v>22</v>
      </c>
      <c r="B30" s="69">
        <v>152.12</v>
      </c>
      <c r="C30" s="51">
        <f t="shared" si="0"/>
        <v>32.265820723771441</v>
      </c>
      <c r="D30" s="52">
        <f t="shared" si="1"/>
        <v>132.45111597910912</v>
      </c>
      <c r="E30" s="59">
        <f t="shared" si="2"/>
        <v>-12.596936702880562</v>
      </c>
      <c r="F30" s="68">
        <v>217.45</v>
      </c>
      <c r="G30" s="52">
        <f t="shared" si="3"/>
        <v>141.99834169288391</v>
      </c>
      <c r="H30" s="52">
        <f t="shared" si="4"/>
        <v>67.07159805332509</v>
      </c>
      <c r="I30" s="53">
        <f t="shared" si="5"/>
        <v>8.380060253790985</v>
      </c>
      <c r="J30" s="58">
        <v>0</v>
      </c>
      <c r="K30" s="81">
        <v>22.03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22.03</v>
      </c>
      <c r="R30" s="90">
        <v>0</v>
      </c>
      <c r="S30" s="84">
        <v>0</v>
      </c>
      <c r="T30" s="84">
        <v>0</v>
      </c>
      <c r="U30" s="84">
        <v>56.97</v>
      </c>
      <c r="V30" s="84">
        <v>0</v>
      </c>
      <c r="W30" s="84">
        <v>0</v>
      </c>
      <c r="X30" s="93">
        <f t="shared" si="10"/>
        <v>0</v>
      </c>
      <c r="Y30" s="94">
        <f t="shared" si="11"/>
        <v>56.97</v>
      </c>
      <c r="Z30" s="90">
        <v>0</v>
      </c>
      <c r="AA30" s="84">
        <v>0</v>
      </c>
      <c r="AB30" s="84">
        <v>0</v>
      </c>
      <c r="AC30" s="84">
        <v>90.21</v>
      </c>
      <c r="AD30" s="95">
        <f t="shared" si="12"/>
        <v>0</v>
      </c>
      <c r="AE30" s="52">
        <f t="shared" si="13"/>
        <v>90.21</v>
      </c>
      <c r="AF30" s="117">
        <v>0.12151236559139778</v>
      </c>
      <c r="AG30" s="116">
        <v>0.44775309139784947</v>
      </c>
      <c r="AH30" s="54">
        <f t="shared" si="6"/>
        <v>8.2585478881995869</v>
      </c>
      <c r="AI30" s="63">
        <f t="shared" si="7"/>
        <v>8.9853102057215892</v>
      </c>
      <c r="AJ30" s="64">
        <v>141.99834169288391</v>
      </c>
      <c r="AK30" s="61">
        <v>122.47582072377143</v>
      </c>
      <c r="AL30" s="127">
        <v>67.07159805332509</v>
      </c>
      <c r="AM30" s="61">
        <v>189.42111597910912</v>
      </c>
      <c r="AS30" s="120"/>
      <c r="BA30" s="42"/>
      <c r="BB30" s="42"/>
    </row>
    <row r="31" spans="1:54" ht="15.75" x14ac:dyDescent="0.25">
      <c r="A31" s="25">
        <v>23</v>
      </c>
      <c r="B31" s="69">
        <v>146.85999999999999</v>
      </c>
      <c r="C31" s="51">
        <f t="shared" si="0"/>
        <v>27.090631193583533</v>
      </c>
      <c r="D31" s="52">
        <f t="shared" si="1"/>
        <v>132.6420862771144</v>
      </c>
      <c r="E31" s="59">
        <f t="shared" si="2"/>
        <v>-12.872717470697872</v>
      </c>
      <c r="F31" s="68">
        <v>208.44</v>
      </c>
      <c r="G31" s="52">
        <f t="shared" si="3"/>
        <v>134.41876764777123</v>
      </c>
      <c r="H31" s="52">
        <f t="shared" si="4"/>
        <v>65.983549271629613</v>
      </c>
      <c r="I31" s="53">
        <f t="shared" si="5"/>
        <v>8.0376830805991499</v>
      </c>
      <c r="J31" s="58">
        <v>0</v>
      </c>
      <c r="K31" s="81">
        <v>22.03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22.03</v>
      </c>
      <c r="R31" s="90">
        <v>0</v>
      </c>
      <c r="S31" s="84">
        <v>0</v>
      </c>
      <c r="T31" s="84">
        <v>0</v>
      </c>
      <c r="U31" s="84">
        <v>52.17</v>
      </c>
      <c r="V31" s="84">
        <v>0</v>
      </c>
      <c r="W31" s="84">
        <v>0</v>
      </c>
      <c r="X31" s="93">
        <f t="shared" si="10"/>
        <v>0</v>
      </c>
      <c r="Y31" s="94">
        <f t="shared" si="11"/>
        <v>52.17</v>
      </c>
      <c r="Z31" s="90">
        <v>0</v>
      </c>
      <c r="AA31" s="84">
        <v>0</v>
      </c>
      <c r="AB31" s="84">
        <v>0</v>
      </c>
      <c r="AC31" s="84">
        <v>90.42</v>
      </c>
      <c r="AD31" s="95">
        <f t="shared" si="12"/>
        <v>0</v>
      </c>
      <c r="AE31" s="52">
        <f t="shared" si="13"/>
        <v>90.42</v>
      </c>
      <c r="AF31" s="117">
        <v>0.12151236559139778</v>
      </c>
      <c r="AG31" s="116">
        <v>0.44775309139784947</v>
      </c>
      <c r="AH31" s="54">
        <f t="shared" si="6"/>
        <v>7.9161707150077518</v>
      </c>
      <c r="AI31" s="63">
        <f t="shared" si="7"/>
        <v>8.7095294379042798</v>
      </c>
      <c r="AJ31" s="64">
        <v>134.41876764777123</v>
      </c>
      <c r="AK31" s="61">
        <v>117.51063119358354</v>
      </c>
      <c r="AL31" s="127">
        <v>65.983549271629613</v>
      </c>
      <c r="AM31" s="61">
        <v>184.81208627711439</v>
      </c>
      <c r="AS31" s="120"/>
      <c r="BA31" s="42"/>
      <c r="BB31" s="42"/>
    </row>
    <row r="32" spans="1:54" ht="16.5" thickBot="1" x14ac:dyDescent="0.3">
      <c r="A32" s="26">
        <v>24</v>
      </c>
      <c r="B32" s="70">
        <v>141.76</v>
      </c>
      <c r="C32" s="55">
        <f t="shared" si="0"/>
        <v>23.914170884125582</v>
      </c>
      <c r="D32" s="52">
        <f t="shared" si="1"/>
        <v>130.80814007367997</v>
      </c>
      <c r="E32" s="59">
        <f t="shared" si="2"/>
        <v>-12.962310957805535</v>
      </c>
      <c r="F32" s="71">
        <v>201.01</v>
      </c>
      <c r="G32" s="56">
        <f t="shared" si="3"/>
        <v>128.36854611789897</v>
      </c>
      <c r="H32" s="52">
        <f t="shared" si="4"/>
        <v>64.886108279636034</v>
      </c>
      <c r="I32" s="53">
        <f t="shared" si="5"/>
        <v>7.7553456024649829</v>
      </c>
      <c r="J32" s="58">
        <v>0</v>
      </c>
      <c r="K32" s="81">
        <v>22.03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22.03</v>
      </c>
      <c r="R32" s="90">
        <v>0</v>
      </c>
      <c r="S32" s="84">
        <v>0</v>
      </c>
      <c r="T32" s="84">
        <v>0</v>
      </c>
      <c r="U32" s="84">
        <v>54.04</v>
      </c>
      <c r="V32" s="84">
        <v>0</v>
      </c>
      <c r="W32" s="84">
        <v>0</v>
      </c>
      <c r="X32" s="93">
        <f t="shared" si="10"/>
        <v>0</v>
      </c>
      <c r="Y32" s="94">
        <f t="shared" si="11"/>
        <v>54.04</v>
      </c>
      <c r="Z32" s="91">
        <v>0</v>
      </c>
      <c r="AA32" s="92">
        <v>0</v>
      </c>
      <c r="AB32" s="92">
        <v>0</v>
      </c>
      <c r="AC32" s="92">
        <v>90.45</v>
      </c>
      <c r="AD32" s="95">
        <f t="shared" si="12"/>
        <v>0</v>
      </c>
      <c r="AE32" s="52">
        <f t="shared" si="13"/>
        <v>90.45</v>
      </c>
      <c r="AF32" s="117">
        <v>0.12151236559139778</v>
      </c>
      <c r="AG32" s="116">
        <v>0.44775309139784947</v>
      </c>
      <c r="AH32" s="54">
        <f t="shared" si="6"/>
        <v>7.6338332368735848</v>
      </c>
      <c r="AI32" s="63">
        <f t="shared" si="7"/>
        <v>8.6199359507966165</v>
      </c>
      <c r="AJ32" s="65">
        <v>128.36854611789897</v>
      </c>
      <c r="AK32" s="62">
        <v>114.36417088412558</v>
      </c>
      <c r="AL32" s="128">
        <v>64.886108279636034</v>
      </c>
      <c r="AM32" s="62">
        <v>184.84814007367996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195.47</v>
      </c>
      <c r="C33" s="40">
        <f t="shared" ref="C33:AE33" si="14">MAX(C9:C32)</f>
        <v>45.672786581023971</v>
      </c>
      <c r="D33" s="40">
        <f t="shared" si="14"/>
        <v>167.90988300722702</v>
      </c>
      <c r="E33" s="40">
        <f t="shared" si="14"/>
        <v>-12.197402559967607</v>
      </c>
      <c r="F33" s="40">
        <f t="shared" si="14"/>
        <v>222.72</v>
      </c>
      <c r="G33" s="40">
        <f t="shared" si="14"/>
        <v>149.18243960806475</v>
      </c>
      <c r="H33" s="40">
        <f t="shared" si="14"/>
        <v>67.07159805332509</v>
      </c>
      <c r="I33" s="40">
        <f t="shared" si="14"/>
        <v>8.5803187064437605</v>
      </c>
      <c r="J33" s="40">
        <f t="shared" si="14"/>
        <v>0</v>
      </c>
      <c r="K33" s="40">
        <f t="shared" si="14"/>
        <v>22.15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22.15</v>
      </c>
      <c r="R33" s="40">
        <f t="shared" si="14"/>
        <v>36.35</v>
      </c>
      <c r="S33" s="40">
        <f t="shared" si="14"/>
        <v>0</v>
      </c>
      <c r="T33" s="40">
        <f t="shared" si="14"/>
        <v>0</v>
      </c>
      <c r="U33" s="40">
        <f t="shared" si="14"/>
        <v>64.849999999999994</v>
      </c>
      <c r="V33" s="40">
        <f t="shared" si="14"/>
        <v>0</v>
      </c>
      <c r="W33" s="40">
        <f t="shared" si="14"/>
        <v>63.67</v>
      </c>
      <c r="X33" s="40">
        <f t="shared" si="14"/>
        <v>36.35</v>
      </c>
      <c r="Y33" s="40">
        <f t="shared" si="14"/>
        <v>64.849999999999994</v>
      </c>
      <c r="Z33" s="40"/>
      <c r="AA33" s="40"/>
      <c r="AB33" s="40"/>
      <c r="AC33" s="40"/>
      <c r="AD33" s="40">
        <f t="shared" si="14"/>
        <v>14.3</v>
      </c>
      <c r="AE33" s="40">
        <f t="shared" si="14"/>
        <v>92.64</v>
      </c>
      <c r="AF33" s="40">
        <f t="shared" ref="AF33:AM33" si="15">MAX(AF9:AF32)</f>
        <v>0.12151236559139778</v>
      </c>
      <c r="AG33" s="40">
        <f t="shared" si="15"/>
        <v>0.44775309139784947</v>
      </c>
      <c r="AH33" s="40">
        <f t="shared" si="15"/>
        <v>8.4588063408523624</v>
      </c>
      <c r="AI33" s="40">
        <f t="shared" si="15"/>
        <v>9.3848443486345445</v>
      </c>
      <c r="AJ33" s="40">
        <f t="shared" si="15"/>
        <v>149.18243960806475</v>
      </c>
      <c r="AK33" s="40">
        <f t="shared" si="15"/>
        <v>133.69278658102397</v>
      </c>
      <c r="AL33" s="40">
        <f t="shared" si="15"/>
        <v>67.07159805332509</v>
      </c>
      <c r="AM33" s="129">
        <f t="shared" si="15"/>
        <v>202.48431750696855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143.52061224489793</v>
      </c>
      <c r="C34" s="41">
        <f t="shared" ref="C34:AE34" si="16">AVERAGE(C9:C33,C9:C32)</f>
        <v>27.870709864560517</v>
      </c>
      <c r="D34" s="41">
        <f t="shared" si="16"/>
        <v>128.9547860016427</v>
      </c>
      <c r="E34" s="41">
        <f t="shared" si="16"/>
        <v>-13.18416388603417</v>
      </c>
      <c r="F34" s="41">
        <f t="shared" si="16"/>
        <v>171.83306122448982</v>
      </c>
      <c r="G34" s="41">
        <f t="shared" si="16"/>
        <v>116.03401992460662</v>
      </c>
      <c r="H34" s="41">
        <f t="shared" si="16"/>
        <v>48.681414670330931</v>
      </c>
      <c r="I34" s="41">
        <f t="shared" si="16"/>
        <v>7.1607767595080114</v>
      </c>
      <c r="J34" s="41">
        <f t="shared" si="16"/>
        <v>0</v>
      </c>
      <c r="K34" s="41">
        <f t="shared" si="16"/>
        <v>22.033673469387743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22.033673469387743</v>
      </c>
      <c r="R34" s="41">
        <f t="shared" si="16"/>
        <v>11.190408163265309</v>
      </c>
      <c r="S34" s="41">
        <f t="shared" si="16"/>
        <v>0</v>
      </c>
      <c r="T34" s="41">
        <f t="shared" si="16"/>
        <v>0</v>
      </c>
      <c r="U34" s="41">
        <f t="shared" si="16"/>
        <v>27.89367346938776</v>
      </c>
      <c r="V34" s="41">
        <f t="shared" si="16"/>
        <v>0</v>
      </c>
      <c r="W34" s="41">
        <f t="shared" si="16"/>
        <v>19.341020408163267</v>
      </c>
      <c r="X34" s="41">
        <f t="shared" si="16"/>
        <v>11.190408163265309</v>
      </c>
      <c r="Y34" s="41">
        <f t="shared" si="16"/>
        <v>45.935306122448957</v>
      </c>
      <c r="Z34" s="41">
        <f>AVERAGE(Z9:Z33,Z9:Z32)</f>
        <v>3.1458333333333339</v>
      </c>
      <c r="AA34" s="41">
        <f>AVERAGE(AA9:AA33,AA9:AA32)</f>
        <v>0</v>
      </c>
      <c r="AB34" s="41">
        <f>AVERAGE(AB9:AB33,AB9:AB32)</f>
        <v>0</v>
      </c>
      <c r="AC34" s="41">
        <f t="shared" si="16"/>
        <v>89.655416666666653</v>
      </c>
      <c r="AD34" s="41">
        <f t="shared" si="16"/>
        <v>3.3734693877551027</v>
      </c>
      <c r="AE34" s="41">
        <f t="shared" si="16"/>
        <v>89.716326530612236</v>
      </c>
      <c r="AF34" s="41">
        <f t="shared" ref="AF34:AM34" si="17">AVERAGE(AF9:AF33,AF9:AF32)</f>
        <v>0.12151236559139783</v>
      </c>
      <c r="AG34" s="41">
        <f t="shared" si="17"/>
        <v>0.44775309139784975</v>
      </c>
      <c r="AH34" s="41">
        <f t="shared" si="17"/>
        <v>7.0392643939166151</v>
      </c>
      <c r="AI34" s="41">
        <f t="shared" si="17"/>
        <v>8.3993075123639009</v>
      </c>
      <c r="AJ34" s="41">
        <f t="shared" si="17"/>
        <v>119.11565257766789</v>
      </c>
      <c r="AK34" s="41">
        <f t="shared" si="17"/>
        <v>117.49275068088704</v>
      </c>
      <c r="AL34" s="41">
        <f t="shared" si="17"/>
        <v>59.129986098902364</v>
      </c>
      <c r="AM34" s="130">
        <f t="shared" si="17"/>
        <v>174.27222344041292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528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255.67</v>
      </c>
      <c r="Z38" s="211"/>
      <c r="AA38" s="8" t="s">
        <v>21</v>
      </c>
      <c r="AB38" s="5" t="s">
        <v>23</v>
      </c>
      <c r="AC38" s="30"/>
      <c r="AD38" s="212">
        <v>645.20000000000005</v>
      </c>
      <c r="AE38" s="211"/>
      <c r="AF38" s="7" t="s">
        <v>21</v>
      </c>
      <c r="AG38" s="5" t="s">
        <v>24</v>
      </c>
      <c r="AH38" s="6"/>
      <c r="AI38" s="212">
        <v>474.58199999999999</v>
      </c>
      <c r="AJ38" s="211"/>
      <c r="AK38" s="99" t="s">
        <v>21</v>
      </c>
      <c r="AL38" s="98" t="s">
        <v>24</v>
      </c>
      <c r="AM38" s="211">
        <v>83.270499999999998</v>
      </c>
      <c r="AN38" s="213"/>
      <c r="AO38" s="8" t="s">
        <v>21</v>
      </c>
      <c r="AP38" s="5" t="s">
        <v>24</v>
      </c>
      <c r="AQ38" s="211">
        <v>2073.6999999999998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4089</v>
      </c>
      <c r="C39" s="11" t="s">
        <v>21</v>
      </c>
      <c r="D39" s="9" t="s">
        <v>71</v>
      </c>
      <c r="E39" s="10">
        <v>3368</v>
      </c>
      <c r="F39" s="12" t="s">
        <v>21</v>
      </c>
      <c r="G39" s="97"/>
      <c r="H39" s="100" t="s">
        <v>25</v>
      </c>
      <c r="I39" s="101"/>
      <c r="J39" s="102">
        <v>22.15</v>
      </c>
      <c r="K39" s="103" t="s">
        <v>62</v>
      </c>
      <c r="L39" s="104">
        <v>0.33333333333333331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36.35</v>
      </c>
      <c r="Z39" s="101" t="s">
        <v>62</v>
      </c>
      <c r="AA39" s="107">
        <v>0.5</v>
      </c>
      <c r="AB39" s="105" t="s">
        <v>25</v>
      </c>
      <c r="AC39" s="108"/>
      <c r="AD39" s="102">
        <v>67.83</v>
      </c>
      <c r="AE39" s="103" t="s">
        <v>72</v>
      </c>
      <c r="AF39" s="107">
        <v>0.8340277777777777</v>
      </c>
      <c r="AG39" s="105" t="s">
        <v>25</v>
      </c>
      <c r="AH39" s="101"/>
      <c r="AI39" s="102">
        <v>63.67</v>
      </c>
      <c r="AJ39" s="101" t="s">
        <v>75</v>
      </c>
      <c r="AK39" s="106">
        <v>8.3333333333333329E-2</v>
      </c>
      <c r="AL39" s="100" t="s">
        <v>25</v>
      </c>
      <c r="AM39" s="101">
        <v>14.3</v>
      </c>
      <c r="AN39" s="102" t="s">
        <v>75</v>
      </c>
      <c r="AO39" s="110">
        <v>0.58333333333333337</v>
      </c>
      <c r="AP39" s="105" t="s">
        <v>25</v>
      </c>
      <c r="AQ39" s="101">
        <v>92.64</v>
      </c>
      <c r="AR39" s="103" t="s">
        <v>75</v>
      </c>
      <c r="AS39" s="106">
        <v>0.33333333333333331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558.32000000000005</v>
      </c>
      <c r="F42" s="44" t="s">
        <v>69</v>
      </c>
      <c r="G42" s="47">
        <v>0.79166666666666663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42.88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90.43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267.44074230018037</v>
      </c>
      <c r="F45" s="83" t="s">
        <v>72</v>
      </c>
      <c r="G45" s="48">
        <v>0.83333333333333337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274.44175315496057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 MAI 23 </vt:lpstr>
      <vt:lpstr>'12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2023-05-13T07:13:57Z</dcterms:modified>
</cp:coreProperties>
</file>