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00F6E02D-8DA6-4A64-9CEA-1E3B92FCAFD8}" xr6:coauthVersionLast="47" xr6:coauthVersionMax="47" xr10:uidLastSave="{00000000-0000-0000-0000-000000000000}"/>
  <bookViews>
    <workbookView xWindow="345" yWindow="0" windowWidth="14850" windowHeight="15600" xr2:uid="{00000000-000D-0000-FFFF-FFFF00000000}"/>
  </bookViews>
  <sheets>
    <sheet name="16 JUN 23 " sheetId="3" r:id="rId1"/>
  </sheets>
  <externalReferences>
    <externalReference r:id="rId2"/>
  </externalReferences>
  <definedNames>
    <definedName name="_xlnm.Print_Area" localSheetId="0">'16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L9" i="3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G10" i="3" l="1"/>
  <c r="G11" i="3"/>
  <c r="G12" i="3"/>
  <c r="G13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<sst xmlns="http://schemas.openxmlformats.org/spreadsheetml/2006/main" count="140" uniqueCount="108">
  <si>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</si>
  <si>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</si>
  <si>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</si>
  <si>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</si>
  <si>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</si>
  <si>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</si>
  <si>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</si>
  <si>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</si>
  <si>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</si>
  <si>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</si>
  <si>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</si>
  <si>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</si>
  <si>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</si>
  <si>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</si>
  <si>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</si>
  <si>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</si>
  <si>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</si>
  <si>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</si>
  <si>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</si>
  <si>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</si>
  <si>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</si>
  <si>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</si>
  <si>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</si>
  <si>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</si>
  <si>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</si>
  <si>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</si>
  <si>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</si>
  <si>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</si>
  <si>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</si>
  <si>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</si>
  <si>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</si>
  <si>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</si>
  <si>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</si>
  <si>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</si>
  <si>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</si>
  <si>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</si>
  <si>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</si>
  <si>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</si>
  <si>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</si>
  <si>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</si>
  <si>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</si>
  <si>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</si>
  <si>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</si>
  <si>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</si>
  <si>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</si>
  <si>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</si>
  <si>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</si>
  <si>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</si>
  <si>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</si>
  <si>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</si>
  <si>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</si>
  <si>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</si>
  <si>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</si>
  <si>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</si>
  <si>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</si>
  <si>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</si>
  <si>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</si>
  <si>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</si>
  <si>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</si>
  <si>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</si>
  <si>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</si>
  <si>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</si>
  <si>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</si>
  <si>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</si>
  <si>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</si>
  <si>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</si>
  <si>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</si>
  <si>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</si>
  <si>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</si>
  <si>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</si>
  <si>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</si>
  <si>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</si>
  <si>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</si>
  <si>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</si>
  <si>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</si>
  <si>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</si>
  <si>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</si>
  <si>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</si>
  <si>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</si>
  <si>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</si>
  <si>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</si>
  <si>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</si>
  <si>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</si>
  <si>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</si>
  <si>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</si>
  <si>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</si>
  <si>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</si>
  <si>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</si>
  <si>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</si>
  <si>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</si>
  <si>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</si>
  <si>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</si>
  <si>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</si>
  <si>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</si>
  <si>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</si>
  <si>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</si>
  <si>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</si>
  <si>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</si>
  <si>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</si>
  <si>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</si>
  <si>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</si>
  <si>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</si>
  <si>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</si>
  <si>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</si>
  <si>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</si>
  <si>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MONTCHO</t>
  </si>
  <si>
    <t>FOFANA et BOKO</t>
  </si>
  <si>
    <t>BOKO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</si>
</sst>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'16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'!$B$9:$B$32</c:f>
              <c:numCache>
                <c:formatCode>General</c:formatCode>
                <c:ptCount val="24"/>
                <c:pt idx="0">
                  <c:v>89.96</c:v>
                </c:pt>
                <c:pt idx="1">
                  <c:v>81.48</c:v>
                </c:pt>
                <c:pt idx="2">
                  <c:v>73.66</c:v>
                </c:pt>
                <c:pt idx="3">
                  <c:v>59.64</c:v>
                </c:pt>
                <c:pt idx="4">
                  <c:v>62.64</c:v>
                </c:pt>
                <c:pt idx="5">
                  <c:v>64.81</c:v>
                </c:pt>
                <c:pt idx="6">
                  <c:v>72.930000000000007</c:v>
                </c:pt>
                <c:pt idx="7">
                  <c:v>110.53</c:v>
                </c:pt>
                <c:pt idx="8">
                  <c:v>129.34</c:v>
                </c:pt>
                <c:pt idx="9">
                  <c:v>136.93</c:v>
                </c:pt>
                <c:pt idx="10">
                  <c:v>137.79</c:v>
                </c:pt>
                <c:pt idx="11">
                  <c:v>134.07</c:v>
                </c:pt>
                <c:pt idx="12">
                  <c:v>127.17999999999999</c:v>
                </c:pt>
                <c:pt idx="13">
                  <c:v>132.36000000000001</c:v>
                </c:pt>
                <c:pt idx="14">
                  <c:v>167.24</c:v>
                </c:pt>
                <c:pt idx="15">
                  <c:v>179.47</c:v>
                </c:pt>
                <c:pt idx="16">
                  <c:v>159.80000000000001</c:v>
                </c:pt>
                <c:pt idx="17">
                  <c:v>155.47999999999999</c:v>
                </c:pt>
                <c:pt idx="18">
                  <c:v>184</c:v>
                </c:pt>
                <c:pt idx="19">
                  <c:v>178.73000000000002</c:v>
                </c:pt>
                <c:pt idx="20">
                  <c:v>153.80000000000001</c:v>
                </c:pt>
                <c:pt idx="21">
                  <c:v>152.97</c:v>
                </c:pt>
                <c:pt idx="22">
                  <c:v>147.29000000000002</c:v>
                </c:pt>
                <c:pt idx="23">
                  <c:v>128.54000000000002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'16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'!$C$9:$C$32</c:f>
              <c:numCache>
                <c:formatCode>General</c:formatCode>
                <c:ptCount val="24"/>
                <c:pt idx="0">
                  <c:v>13.559752341345174</c:v>
                </c:pt>
                <c:pt idx="1">
                  <c:v>7.6148869352789603</c:v>
                </c:pt>
                <c:pt idx="2">
                  <c:v>4.1088918828172041</c:v>
                </c:pt>
                <c:pt idx="3">
                  <c:v>6.4495824666423403</c:v>
                </c:pt>
                <c:pt idx="4">
                  <c:v>10.225963931930622</c:v>
                </c:pt>
                <c:pt idx="5">
                  <c:v>8.1810791016615525</c:v>
                </c:pt>
                <c:pt idx="6">
                  <c:v>10.110170614887636</c:v>
                </c:pt>
                <c:pt idx="7">
                  <c:v>27.942901949679296</c:v>
                </c:pt>
                <c:pt idx="8">
                  <c:v>37.67974283086302</c:v>
                </c:pt>
                <c:pt idx="9">
                  <c:v>37.264384566402811</c:v>
                </c:pt>
                <c:pt idx="10">
                  <c:v>38.927048684753828</c:v>
                </c:pt>
                <c:pt idx="11">
                  <c:v>36.836528642625595</c:v>
                </c:pt>
                <c:pt idx="12">
                  <c:v>28.006798781264166</c:v>
                </c:pt>
                <c:pt idx="13">
                  <c:v>31.710958987529864</c:v>
                </c:pt>
                <c:pt idx="14">
                  <c:v>65.525274235235798</c:v>
                </c:pt>
                <c:pt idx="15">
                  <c:v>63.333211670678523</c:v>
                </c:pt>
                <c:pt idx="16">
                  <c:v>59.24826067160916</c:v>
                </c:pt>
                <c:pt idx="17">
                  <c:v>44.831440046646591</c:v>
                </c:pt>
                <c:pt idx="18">
                  <c:v>68.117993483927293</c:v>
                </c:pt>
                <c:pt idx="19">
                  <c:v>62.731807883875476</c:v>
                </c:pt>
                <c:pt idx="20">
                  <c:v>40.368023076928523</c:v>
                </c:pt>
                <c:pt idx="21">
                  <c:v>41.352532788562243</c:v>
                </c:pt>
                <c:pt idx="22">
                  <c:v>36.225507954820145</c:v>
                </c:pt>
                <c:pt idx="23">
                  <c:v>49.010012609801706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'16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'!$D$9:$D$32</c:f>
              <c:numCache>
                <c:formatCode>0.00</c:formatCode>
                <c:ptCount val="24"/>
                <c:pt idx="0">
                  <c:v>86.003723136546384</c:v>
                </c:pt>
                <c:pt idx="1">
                  <c:v>83.706291356381712</c:v>
                </c:pt>
                <c:pt idx="2">
                  <c:v>79.759671371597179</c:v>
                </c:pt>
                <c:pt idx="3">
                  <c:v>63.790991216647782</c:v>
                </c:pt>
                <c:pt idx="4">
                  <c:v>62.715613914393458</c:v>
                </c:pt>
                <c:pt idx="5">
                  <c:v>66.937339853832128</c:v>
                </c:pt>
                <c:pt idx="6">
                  <c:v>72.998819867390182</c:v>
                </c:pt>
                <c:pt idx="7">
                  <c:v>91.707484404160851</c:v>
                </c:pt>
                <c:pt idx="8">
                  <c:v>100.27379443639926</c:v>
                </c:pt>
                <c:pt idx="9">
                  <c:v>108.33487742601025</c:v>
                </c:pt>
                <c:pt idx="10">
                  <c:v>107.33110103658167</c:v>
                </c:pt>
                <c:pt idx="11">
                  <c:v>105.81969517962645</c:v>
                </c:pt>
                <c:pt idx="12">
                  <c:v>108.01421059605229</c:v>
                </c:pt>
                <c:pt idx="13">
                  <c:v>109.36909734371817</c:v>
                </c:pt>
                <c:pt idx="14">
                  <c:v>110.18827083584844</c:v>
                </c:pt>
                <c:pt idx="15">
                  <c:v>124.14583774773179</c:v>
                </c:pt>
                <c:pt idx="16">
                  <c:v>108.89677136689951</c:v>
                </c:pt>
                <c:pt idx="17">
                  <c:v>119.5252819105223</c:v>
                </c:pt>
                <c:pt idx="18">
                  <c:v>123.92073444583504</c:v>
                </c:pt>
                <c:pt idx="19">
                  <c:v>123.39873127155266</c:v>
                </c:pt>
                <c:pt idx="20">
                  <c:v>121.30065248801083</c:v>
                </c:pt>
                <c:pt idx="21">
                  <c:v>119.52254084794932</c:v>
                </c:pt>
                <c:pt idx="22">
                  <c:v>119.12019754659661</c:v>
                </c:pt>
                <c:pt idx="23">
                  <c:v>88.089383746943454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'16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'!$E$9:$E$32</c:f>
              <c:numCache>
                <c:formatCode>0.00</c:formatCode>
                <c:ptCount val="24"/>
                <c:pt idx="0">
                  <c:v>-9.6034754778915445</c:v>
                </c:pt>
                <c:pt idx="1">
                  <c:v>-9.8411782916606345</c:v>
                </c:pt>
                <c:pt idx="2">
                  <c:v>-10.208563254414324</c:v>
                </c:pt>
                <c:pt idx="3">
                  <c:v>-10.600573683290131</c:v>
                </c:pt>
                <c:pt idx="4">
                  <c:v>-10.301577846324117</c:v>
                </c:pt>
                <c:pt idx="5">
                  <c:v>-10.308418955493634</c:v>
                </c:pt>
                <c:pt idx="6">
                  <c:v>-10.178990482277788</c:v>
                </c:pt>
                <c:pt idx="7">
                  <c:v>-9.1203863538400807</c:v>
                </c:pt>
                <c:pt idx="8">
                  <c:v>-8.6135372672622896</c:v>
                </c:pt>
                <c:pt idx="9">
                  <c:v>-8.6692619924130572</c:v>
                </c:pt>
                <c:pt idx="10">
                  <c:v>-8.4681497213355232</c:v>
                </c:pt>
                <c:pt idx="11">
                  <c:v>-8.5862238222520215</c:v>
                </c:pt>
                <c:pt idx="12">
                  <c:v>-8.8410093773163805</c:v>
                </c:pt>
                <c:pt idx="13">
                  <c:v>-8.7200563312480437</c:v>
                </c:pt>
                <c:pt idx="14">
                  <c:v>-8.4735450710842191</c:v>
                </c:pt>
                <c:pt idx="15">
                  <c:v>-8.0090494184103012</c:v>
                </c:pt>
                <c:pt idx="16">
                  <c:v>-8.3450320385086787</c:v>
                </c:pt>
                <c:pt idx="17">
                  <c:v>-8.8767219571688987</c:v>
                </c:pt>
                <c:pt idx="18">
                  <c:v>-8.0387279297623184</c:v>
                </c:pt>
                <c:pt idx="19">
                  <c:v>-7.4005391554280902</c:v>
                </c:pt>
                <c:pt idx="20">
                  <c:v>-7.8686755649392932</c:v>
                </c:pt>
                <c:pt idx="21">
                  <c:v>-7.9050736365116006</c:v>
                </c:pt>
                <c:pt idx="22">
                  <c:v>-8.0557055014167087</c:v>
                </c:pt>
                <c:pt idx="23">
                  <c:v>-8.5593963567451521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'16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'!$Q$9:$Q$32</c:f>
              <c:numCache>
                <c:formatCode>0.00</c:formatCode>
                <c:ptCount val="24"/>
                <c:pt idx="0">
                  <c:v>18.579999999999998</c:v>
                </c:pt>
                <c:pt idx="1">
                  <c:v>18.579999999999998</c:v>
                </c:pt>
                <c:pt idx="2">
                  <c:v>18.75</c:v>
                </c:pt>
                <c:pt idx="3">
                  <c:v>18.78</c:v>
                </c:pt>
                <c:pt idx="4">
                  <c:v>18.53</c:v>
                </c:pt>
                <c:pt idx="5">
                  <c:v>18.55</c:v>
                </c:pt>
                <c:pt idx="6">
                  <c:v>18.559999999999999</c:v>
                </c:pt>
                <c:pt idx="7">
                  <c:v>18.559999999999999</c:v>
                </c:pt>
                <c:pt idx="8">
                  <c:v>18.57</c:v>
                </c:pt>
                <c:pt idx="9">
                  <c:v>18.71</c:v>
                </c:pt>
                <c:pt idx="10">
                  <c:v>18.649999999999999</c:v>
                </c:pt>
                <c:pt idx="11">
                  <c:v>18.66</c:v>
                </c:pt>
                <c:pt idx="12">
                  <c:v>18.66</c:v>
                </c:pt>
                <c:pt idx="13">
                  <c:v>18.66</c:v>
                </c:pt>
                <c:pt idx="14">
                  <c:v>18.57</c:v>
                </c:pt>
                <c:pt idx="15">
                  <c:v>18.57</c:v>
                </c:pt>
                <c:pt idx="16">
                  <c:v>18.57</c:v>
                </c:pt>
                <c:pt idx="17">
                  <c:v>18.57</c:v>
                </c:pt>
                <c:pt idx="18">
                  <c:v>18.57</c:v>
                </c:pt>
                <c:pt idx="19">
                  <c:v>18.16</c:v>
                </c:pt>
                <c:pt idx="20">
                  <c:v>18.16</c:v>
                </c:pt>
                <c:pt idx="21">
                  <c:v>18.16</c:v>
                </c:pt>
                <c:pt idx="22">
                  <c:v>18.16</c:v>
                </c:pt>
                <c:pt idx="23">
                  <c:v>18.16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'16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'!$AE$9:$AE$32</c:f>
              <c:numCache>
                <c:formatCode>0.00</c:formatCode>
                <c:ptCount val="24"/>
                <c:pt idx="0">
                  <c:v>107.35</c:v>
                </c:pt>
                <c:pt idx="1">
                  <c:v>107.35</c:v>
                </c:pt>
                <c:pt idx="2">
                  <c:v>107.29</c:v>
                </c:pt>
                <c:pt idx="3">
                  <c:v>107.62</c:v>
                </c:pt>
                <c:pt idx="4">
                  <c:v>106.96</c:v>
                </c:pt>
                <c:pt idx="5">
                  <c:v>105.23</c:v>
                </c:pt>
                <c:pt idx="6">
                  <c:v>105.74</c:v>
                </c:pt>
                <c:pt idx="7">
                  <c:v>106.08</c:v>
                </c:pt>
                <c:pt idx="8">
                  <c:v>106.08</c:v>
                </c:pt>
                <c:pt idx="9">
                  <c:v>105.4</c:v>
                </c:pt>
                <c:pt idx="10">
                  <c:v>105.4</c:v>
                </c:pt>
                <c:pt idx="11">
                  <c:v>106.11</c:v>
                </c:pt>
                <c:pt idx="12">
                  <c:v>104.81</c:v>
                </c:pt>
                <c:pt idx="13">
                  <c:v>107.35</c:v>
                </c:pt>
                <c:pt idx="14">
                  <c:v>88.44</c:v>
                </c:pt>
                <c:pt idx="15">
                  <c:v>88.01</c:v>
                </c:pt>
                <c:pt idx="16">
                  <c:v>87.06</c:v>
                </c:pt>
                <c:pt idx="17">
                  <c:v>87.42</c:v>
                </c:pt>
                <c:pt idx="18">
                  <c:v>88.04</c:v>
                </c:pt>
                <c:pt idx="19">
                  <c:v>91.11</c:v>
                </c:pt>
                <c:pt idx="20">
                  <c:v>107.32</c:v>
                </c:pt>
                <c:pt idx="21">
                  <c:v>105.83</c:v>
                </c:pt>
                <c:pt idx="22">
                  <c:v>106.11</c:v>
                </c:pt>
                <c:pt idx="23">
                  <c:v>106.76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'16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'!$AK$9:$AK$32</c:f>
              <c:numCache>
                <c:formatCode>0.00</c:formatCode>
                <c:ptCount val="24"/>
                <c:pt idx="0">
                  <c:v>120.90975234134517</c:v>
                </c:pt>
                <c:pt idx="1">
                  <c:v>114.96488693527895</c:v>
                </c:pt>
                <c:pt idx="2">
                  <c:v>111.39889188281721</c:v>
                </c:pt>
                <c:pt idx="3">
                  <c:v>114.06958246664234</c:v>
                </c:pt>
                <c:pt idx="4">
                  <c:v>117.18596393193062</c:v>
                </c:pt>
                <c:pt idx="5">
                  <c:v>113.41107910166156</c:v>
                </c:pt>
                <c:pt idx="6">
                  <c:v>115.85017061488763</c:v>
                </c:pt>
                <c:pt idx="7">
                  <c:v>134.02290194967929</c:v>
                </c:pt>
                <c:pt idx="8">
                  <c:v>143.75974283086302</c:v>
                </c:pt>
                <c:pt idx="9">
                  <c:v>142.66438456640282</c:v>
                </c:pt>
                <c:pt idx="10">
                  <c:v>144.32704868475383</c:v>
                </c:pt>
                <c:pt idx="11">
                  <c:v>142.94652864262559</c:v>
                </c:pt>
                <c:pt idx="12">
                  <c:v>132.81679878126417</c:v>
                </c:pt>
                <c:pt idx="13">
                  <c:v>139.06095898752986</c:v>
                </c:pt>
                <c:pt idx="14">
                  <c:v>153.9652742352358</c:v>
                </c:pt>
                <c:pt idx="15">
                  <c:v>151.34321167067853</c:v>
                </c:pt>
                <c:pt idx="16">
                  <c:v>146.30826067160916</c:v>
                </c:pt>
                <c:pt idx="17">
                  <c:v>132.25144004664659</c:v>
                </c:pt>
                <c:pt idx="18">
                  <c:v>156.1579934839273</c:v>
                </c:pt>
                <c:pt idx="19">
                  <c:v>153.84180788387548</c:v>
                </c:pt>
                <c:pt idx="20">
                  <c:v>147.68802307692852</c:v>
                </c:pt>
                <c:pt idx="21">
                  <c:v>147.18253278856224</c:v>
                </c:pt>
                <c:pt idx="22">
                  <c:v>142.33550795482014</c:v>
                </c:pt>
                <c:pt idx="23">
                  <c:v>155.77001260980171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'16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'!$AM$9:$AM$32</c:f>
              <c:numCache>
                <c:formatCode>0.00</c:formatCode>
                <c:ptCount val="24"/>
                <c:pt idx="0">
                  <c:v>175.61372313654638</c:v>
                </c:pt>
                <c:pt idx="1">
                  <c:v>173.30629135638171</c:v>
                </c:pt>
                <c:pt idx="2">
                  <c:v>170.01967137159718</c:v>
                </c:pt>
                <c:pt idx="3">
                  <c:v>154.78099121664778</c:v>
                </c:pt>
                <c:pt idx="4">
                  <c:v>153.36561391439346</c:v>
                </c:pt>
                <c:pt idx="5">
                  <c:v>157.59733985383212</c:v>
                </c:pt>
                <c:pt idx="6">
                  <c:v>159.99881986739018</c:v>
                </c:pt>
                <c:pt idx="7">
                  <c:v>178.57748440416086</c:v>
                </c:pt>
                <c:pt idx="8">
                  <c:v>186.78379443639926</c:v>
                </c:pt>
                <c:pt idx="9">
                  <c:v>190.80487742601025</c:v>
                </c:pt>
                <c:pt idx="10">
                  <c:v>194.04110103658167</c:v>
                </c:pt>
                <c:pt idx="11">
                  <c:v>191.66969517962644</c:v>
                </c:pt>
                <c:pt idx="12">
                  <c:v>192.95421059605229</c:v>
                </c:pt>
                <c:pt idx="13">
                  <c:v>190.90909734371817</c:v>
                </c:pt>
                <c:pt idx="14">
                  <c:v>181.43827083584844</c:v>
                </c:pt>
                <c:pt idx="15">
                  <c:v>200.1858377477318</c:v>
                </c:pt>
                <c:pt idx="16">
                  <c:v>193.55677136689951</c:v>
                </c:pt>
                <c:pt idx="17">
                  <c:v>189.15528191052229</c:v>
                </c:pt>
                <c:pt idx="18">
                  <c:v>194.34073444583504</c:v>
                </c:pt>
                <c:pt idx="19">
                  <c:v>204.57873127155267</c:v>
                </c:pt>
                <c:pt idx="20">
                  <c:v>194.48065248801083</c:v>
                </c:pt>
                <c:pt idx="21">
                  <c:v>193.72254084794932</c:v>
                </c:pt>
                <c:pt idx="22">
                  <c:v>193.34019754659661</c:v>
                </c:pt>
                <c:pt idx="23">
                  <c:v>162.41938374694345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'16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'!$F$9:$F$32</c:f>
              <c:numCache>
                <c:formatCode>General</c:formatCode>
                <c:ptCount val="24"/>
                <c:pt idx="0">
                  <c:v>124.85</c:v>
                </c:pt>
                <c:pt idx="1">
                  <c:v>121.33</c:v>
                </c:pt>
                <c:pt idx="2">
                  <c:v>122.74</c:v>
                </c:pt>
                <c:pt idx="3">
                  <c:v>120.04</c:v>
                </c:pt>
                <c:pt idx="4">
                  <c:v>117.2</c:v>
                </c:pt>
                <c:pt idx="5">
                  <c:v>115.1</c:v>
                </c:pt>
                <c:pt idx="6">
                  <c:v>102.59</c:v>
                </c:pt>
                <c:pt idx="7">
                  <c:v>102.1</c:v>
                </c:pt>
                <c:pt idx="8">
                  <c:v>86.26</c:v>
                </c:pt>
                <c:pt idx="9">
                  <c:v>94.32</c:v>
                </c:pt>
                <c:pt idx="10">
                  <c:v>99.91</c:v>
                </c:pt>
                <c:pt idx="11">
                  <c:v>79.64</c:v>
                </c:pt>
                <c:pt idx="12">
                  <c:v>96.62</c:v>
                </c:pt>
                <c:pt idx="13">
                  <c:v>94.16</c:v>
                </c:pt>
                <c:pt idx="14">
                  <c:v>78.069999999999993</c:v>
                </c:pt>
                <c:pt idx="15">
                  <c:v>121.61</c:v>
                </c:pt>
                <c:pt idx="16">
                  <c:v>123.29</c:v>
                </c:pt>
                <c:pt idx="17">
                  <c:v>129.09</c:v>
                </c:pt>
                <c:pt idx="18">
                  <c:v>159.55000000000001</c:v>
                </c:pt>
                <c:pt idx="19">
                  <c:v>152.31</c:v>
                </c:pt>
                <c:pt idx="20">
                  <c:v>151.49</c:v>
                </c:pt>
                <c:pt idx="21">
                  <c:v>146.72</c:v>
                </c:pt>
                <c:pt idx="22">
                  <c:v>150.11000000000001</c:v>
                </c:pt>
                <c:pt idx="23">
                  <c:v>137.81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'16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'!$G$9:$G$32</c:f>
              <c:numCache>
                <c:formatCode>0.00</c:formatCode>
                <c:ptCount val="24"/>
                <c:pt idx="0">
                  <c:v>68.381715846809414</c:v>
                </c:pt>
                <c:pt idx="1">
                  <c:v>64.487806566215227</c:v>
                </c:pt>
                <c:pt idx="2">
                  <c:v>66.910201719993509</c:v>
                </c:pt>
                <c:pt idx="3">
                  <c:v>66.716355511501973</c:v>
                </c:pt>
                <c:pt idx="4">
                  <c:v>64.014430313181904</c:v>
                </c:pt>
                <c:pt idx="5">
                  <c:v>63.984409201683306</c:v>
                </c:pt>
                <c:pt idx="6">
                  <c:v>62.599142746405839</c:v>
                </c:pt>
                <c:pt idx="7">
                  <c:v>63.383859085170414</c:v>
                </c:pt>
                <c:pt idx="8">
                  <c:v>56.332751789534925</c:v>
                </c:pt>
                <c:pt idx="9">
                  <c:v>65.121074764774932</c:v>
                </c:pt>
                <c:pt idx="10">
                  <c:v>61.789314443829724</c:v>
                </c:pt>
                <c:pt idx="11">
                  <c:v>49.028862442079649</c:v>
                </c:pt>
                <c:pt idx="12">
                  <c:v>57.119460298257955</c:v>
                </c:pt>
                <c:pt idx="13">
                  <c:v>59.748335169368573</c:v>
                </c:pt>
                <c:pt idx="14">
                  <c:v>52.328809381072823</c:v>
                </c:pt>
                <c:pt idx="15">
                  <c:v>69.892420617085392</c:v>
                </c:pt>
                <c:pt idx="16">
                  <c:v>74.409149613474852</c:v>
                </c:pt>
                <c:pt idx="17">
                  <c:v>75.255244936873112</c:v>
                </c:pt>
                <c:pt idx="18">
                  <c:v>90.591611214945189</c:v>
                </c:pt>
                <c:pt idx="19">
                  <c:v>83.831100990171905</c:v>
                </c:pt>
                <c:pt idx="20">
                  <c:v>80.005356929684055</c:v>
                </c:pt>
                <c:pt idx="21">
                  <c:v>79.176472497107696</c:v>
                </c:pt>
                <c:pt idx="22">
                  <c:v>86.790296759559112</c:v>
                </c:pt>
                <c:pt idx="23">
                  <c:v>76.500008476186707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'16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'!$H$9:$H$32</c:f>
              <c:numCache>
                <c:formatCode>0.00</c:formatCode>
                <c:ptCount val="24"/>
                <c:pt idx="0">
                  <c:v>51.593793195829086</c:v>
                </c:pt>
                <c:pt idx="1">
                  <c:v>52.10145838206212</c:v>
                </c:pt>
                <c:pt idx="2">
                  <c:v>51.035484896579867</c:v>
                </c:pt>
                <c:pt idx="3">
                  <c:v>48.631927876092689</c:v>
                </c:pt>
                <c:pt idx="4">
                  <c:v>48.601769517273198</c:v>
                </c:pt>
                <c:pt idx="5">
                  <c:v>46.582328902906845</c:v>
                </c:pt>
                <c:pt idx="6">
                  <c:v>35.736125086611445</c:v>
                </c:pt>
                <c:pt idx="7">
                  <c:v>34.274835775200302</c:v>
                </c:pt>
                <c:pt idx="8">
                  <c:v>25.667576237736952</c:v>
                </c:pt>
                <c:pt idx="9">
                  <c:v>24.122660034857862</c:v>
                </c:pt>
                <c:pt idx="10">
                  <c:v>32.737008275846804</c:v>
                </c:pt>
                <c:pt idx="11">
                  <c:v>25.979838975058115</c:v>
                </c:pt>
                <c:pt idx="12">
                  <c:v>34.510912088077205</c:v>
                </c:pt>
                <c:pt idx="13">
                  <c:v>29.928941169228956</c:v>
                </c:pt>
                <c:pt idx="14">
                  <c:v>21.064673515745568</c:v>
                </c:pt>
                <c:pt idx="15">
                  <c:v>46.584695714449147</c:v>
                </c:pt>
                <c:pt idx="16">
                  <c:v>43.801165279684511</c:v>
                </c:pt>
                <c:pt idx="17">
                  <c:v>48.799148740830248</c:v>
                </c:pt>
                <c:pt idx="18">
                  <c:v>62.765328512847944</c:v>
                </c:pt>
                <c:pt idx="19">
                  <c:v>62.560953490601804</c:v>
                </c:pt>
                <c:pt idx="20">
                  <c:v>65.59785692516742</c:v>
                </c:pt>
                <c:pt idx="21">
                  <c:v>61.837997577857607</c:v>
                </c:pt>
                <c:pt idx="22">
                  <c:v>57.48535602645881</c:v>
                </c:pt>
                <c:pt idx="23">
                  <c:v>55.943033836668704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'16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'!$I$9:$I$32</c:f>
              <c:numCache>
                <c:formatCode>0.00</c:formatCode>
                <c:ptCount val="24"/>
                <c:pt idx="0">
                  <c:v>4.8744909573615063</c:v>
                </c:pt>
                <c:pt idx="1">
                  <c:v>4.7407350517226563</c:v>
                </c:pt>
                <c:pt idx="2">
                  <c:v>4.7943133834266307</c:v>
                </c:pt>
                <c:pt idx="3">
                  <c:v>4.6917166124053482</c:v>
                </c:pt>
                <c:pt idx="4">
                  <c:v>4.5838001695449053</c:v>
                </c:pt>
                <c:pt idx="5">
                  <c:v>4.5332618954098409</c:v>
                </c:pt>
                <c:pt idx="6">
                  <c:v>4.2547321669827101</c:v>
                </c:pt>
                <c:pt idx="7">
                  <c:v>4.4413051396292689</c:v>
                </c:pt>
                <c:pt idx="8">
                  <c:v>4.2596719727281327</c:v>
                </c:pt>
                <c:pt idx="9">
                  <c:v>5.0762652003672075</c:v>
                </c:pt>
                <c:pt idx="10">
                  <c:v>5.3836772803234725</c:v>
                </c:pt>
                <c:pt idx="11">
                  <c:v>4.6312985828622333</c:v>
                </c:pt>
                <c:pt idx="12">
                  <c:v>4.9896276136648554</c:v>
                </c:pt>
                <c:pt idx="13">
                  <c:v>4.4827236614024786</c:v>
                </c:pt>
                <c:pt idx="14">
                  <c:v>4.676517103181614</c:v>
                </c:pt>
                <c:pt idx="15">
                  <c:v>5.1328836684654719</c:v>
                </c:pt>
                <c:pt idx="16">
                  <c:v>5.0796851068406328</c:v>
                </c:pt>
                <c:pt idx="17">
                  <c:v>5.0356063222966485</c:v>
                </c:pt>
                <c:pt idx="18">
                  <c:v>6.1930602722068828</c:v>
                </c:pt>
                <c:pt idx="19">
                  <c:v>5.917945519226298</c:v>
                </c:pt>
                <c:pt idx="20">
                  <c:v>5.8867861451485384</c:v>
                </c:pt>
                <c:pt idx="21">
                  <c:v>5.7055299250347149</c:v>
                </c:pt>
                <c:pt idx="22">
                  <c:v>5.8343472139820891</c:v>
                </c:pt>
                <c:pt idx="23">
                  <c:v>5.3669576871445814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'16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3.6</c:v>
                </c:pt>
                <c:pt idx="7">
                  <c:v>5</c:v>
                </c:pt>
                <c:pt idx="8">
                  <c:v>8.8000000000000007</c:v>
                </c:pt>
                <c:pt idx="9">
                  <c:v>10.5</c:v>
                </c:pt>
                <c:pt idx="10">
                  <c:v>13.5</c:v>
                </c:pt>
                <c:pt idx="11">
                  <c:v>17.600000000000001</c:v>
                </c:pt>
                <c:pt idx="12">
                  <c:v>8.9</c:v>
                </c:pt>
                <c:pt idx="13">
                  <c:v>8.3000000000000007</c:v>
                </c:pt>
                <c:pt idx="14">
                  <c:v>6.7</c:v>
                </c:pt>
                <c:pt idx="15">
                  <c:v>3.5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'16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'16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'16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'16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'16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'16 JUN 23 '!$AJ$9:$AJ$32</c:f>
              <c:numCache>
                <c:formatCode>0.00</c:formatCode>
                <c:ptCount val="24"/>
                <c:pt idx="0">
                  <c:v>68.381715846809414</c:v>
                </c:pt>
                <c:pt idx="1">
                  <c:v>64.487806566215227</c:v>
                </c:pt>
                <c:pt idx="2">
                  <c:v>66.910201719993509</c:v>
                </c:pt>
                <c:pt idx="3">
                  <c:v>66.716355511501973</c:v>
                </c:pt>
                <c:pt idx="4">
                  <c:v>64.014430313181904</c:v>
                </c:pt>
                <c:pt idx="5">
                  <c:v>64.484409201683306</c:v>
                </c:pt>
                <c:pt idx="6">
                  <c:v>66.19914274640584</c:v>
                </c:pt>
                <c:pt idx="7">
                  <c:v>68.383859085170414</c:v>
                </c:pt>
                <c:pt idx="8">
                  <c:v>65.132751789534922</c:v>
                </c:pt>
                <c:pt idx="9">
                  <c:v>75.621074764774932</c:v>
                </c:pt>
                <c:pt idx="10">
                  <c:v>75.289314443829724</c:v>
                </c:pt>
                <c:pt idx="11">
                  <c:v>66.628862442079651</c:v>
                </c:pt>
                <c:pt idx="12">
                  <c:v>66.019460298257954</c:v>
                </c:pt>
                <c:pt idx="13">
                  <c:v>68.048335169368571</c:v>
                </c:pt>
                <c:pt idx="14">
                  <c:v>59.028809381072826</c:v>
                </c:pt>
                <c:pt idx="15">
                  <c:v>73.392420617085392</c:v>
                </c:pt>
                <c:pt idx="16">
                  <c:v>76.409149613474852</c:v>
                </c:pt>
                <c:pt idx="17">
                  <c:v>75.255244936873112</c:v>
                </c:pt>
                <c:pt idx="18">
                  <c:v>90.591611214945189</c:v>
                </c:pt>
                <c:pt idx="19">
                  <c:v>83.831100990171905</c:v>
                </c:pt>
                <c:pt idx="20">
                  <c:v>80.005356929684055</c:v>
                </c:pt>
                <c:pt idx="21">
                  <c:v>79.176472497107696</c:v>
                </c:pt>
                <c:pt idx="22">
                  <c:v>86.790296759559112</c:v>
                </c:pt>
                <c:pt idx="23">
                  <c:v>76.500008476186707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'16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'16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'16 JUN 23 '!$AL$9:$AL$32</c:f>
              <c:numCache>
                <c:formatCode>0.00</c:formatCode>
                <c:ptCount val="24"/>
                <c:pt idx="0">
                  <c:v>51.593793195829086</c:v>
                </c:pt>
                <c:pt idx="1">
                  <c:v>52.10145838206212</c:v>
                </c:pt>
                <c:pt idx="2">
                  <c:v>51.035484896579867</c:v>
                </c:pt>
                <c:pt idx="3">
                  <c:v>48.631927876092689</c:v>
                </c:pt>
                <c:pt idx="4">
                  <c:v>48.601769517273198</c:v>
                </c:pt>
                <c:pt idx="5">
                  <c:v>46.852328902906848</c:v>
                </c:pt>
                <c:pt idx="6">
                  <c:v>38.086125086611446</c:v>
                </c:pt>
                <c:pt idx="7">
                  <c:v>40.624835775200303</c:v>
                </c:pt>
                <c:pt idx="8">
                  <c:v>39.277576237736952</c:v>
                </c:pt>
                <c:pt idx="9">
                  <c:v>49.462660034857862</c:v>
                </c:pt>
                <c:pt idx="10">
                  <c:v>57.577008275846801</c:v>
                </c:pt>
                <c:pt idx="11">
                  <c:v>47.189838975058116</c:v>
                </c:pt>
                <c:pt idx="12">
                  <c:v>56.870912088077205</c:v>
                </c:pt>
                <c:pt idx="13">
                  <c:v>42.008941169228954</c:v>
                </c:pt>
                <c:pt idx="14">
                  <c:v>55.934673515745565</c:v>
                </c:pt>
                <c:pt idx="15">
                  <c:v>53.124695714449146</c:v>
                </c:pt>
                <c:pt idx="16">
                  <c:v>48.761165279684512</c:v>
                </c:pt>
                <c:pt idx="17">
                  <c:v>48.799148740830248</c:v>
                </c:pt>
                <c:pt idx="18">
                  <c:v>62.765328512847944</c:v>
                </c:pt>
                <c:pt idx="19">
                  <c:v>62.560953490601804</c:v>
                </c:pt>
                <c:pt idx="20">
                  <c:v>65.59785692516742</c:v>
                </c:pt>
                <c:pt idx="21">
                  <c:v>61.837997577857607</c:v>
                </c:pt>
                <c:pt idx="22">
                  <c:v>57.48535602645881</c:v>
                </c:pt>
                <c:pt idx="23">
                  <c:v>55.943033836668704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  <row r="3990">
          <cell r="AV3990">
            <v>0.13518709677419349</v>
          </cell>
          <cell r="AW3990">
            <v>0.56926545698924746</v>
          </cell>
        </row>
        <row r="3991">
          <cell r="AV3991">
            <v>0.13518709677419349</v>
          </cell>
          <cell r="AW3991">
            <v>0.56926545698924746</v>
          </cell>
        </row>
        <row r="3992">
          <cell r="AV3992">
            <v>0.13518709677419349</v>
          </cell>
          <cell r="AW3992">
            <v>0.56926545698924746</v>
          </cell>
        </row>
        <row r="3993">
          <cell r="AV3993">
            <v>0.13518709677419349</v>
          </cell>
          <cell r="AW3993">
            <v>0.56926545698924746</v>
          </cell>
        </row>
        <row r="3994">
          <cell r="AV3994">
            <v>0.13518709677419349</v>
          </cell>
          <cell r="AW3994">
            <v>0.56926545698924746</v>
          </cell>
        </row>
        <row r="3995">
          <cell r="AV3995">
            <v>0.13518709677419349</v>
          </cell>
          <cell r="AW3995">
            <v>0.56926545698924746</v>
          </cell>
        </row>
        <row r="3996">
          <cell r="AV3996">
            <v>0.13518709677419349</v>
          </cell>
          <cell r="AW3996">
            <v>0.56926545698924746</v>
          </cell>
        </row>
        <row r="3997">
          <cell r="AV3997">
            <v>0.13518709677419349</v>
          </cell>
          <cell r="AW3997">
            <v>0.56926545698924746</v>
          </cell>
        </row>
        <row r="3998">
          <cell r="AV3998">
            <v>0.13518709677419349</v>
          </cell>
          <cell r="AW3998">
            <v>0.56926545698924746</v>
          </cell>
        </row>
        <row r="3999">
          <cell r="AV3999">
            <v>0.13518709677419349</v>
          </cell>
          <cell r="AW3999">
            <v>0.56926545698924746</v>
          </cell>
        </row>
        <row r="4000">
          <cell r="AV4000">
            <v>0.13518709677419349</v>
          </cell>
          <cell r="AW4000">
            <v>0.56926545698924746</v>
          </cell>
        </row>
        <row r="4001">
          <cell r="AV4001">
            <v>0.13518709677419349</v>
          </cell>
          <cell r="AW4001">
            <v>0.56926545698924746</v>
          </cell>
        </row>
        <row r="4002">
          <cell r="AV4002">
            <v>0.13518709677419349</v>
          </cell>
          <cell r="AW4002">
            <v>0.56926545698924746</v>
          </cell>
        </row>
        <row r="4003">
          <cell r="AV4003">
            <v>0.13518709677419349</v>
          </cell>
          <cell r="AW4003">
            <v>0.56926545698924746</v>
          </cell>
        </row>
        <row r="4004">
          <cell r="AV4004">
            <v>0.13518709677419349</v>
          </cell>
          <cell r="AW4004">
            <v>0.56926545698924746</v>
          </cell>
        </row>
        <row r="4005">
          <cell r="AV4005">
            <v>0.13518709677419349</v>
          </cell>
          <cell r="AW4005">
            <v>0.56926545698924746</v>
          </cell>
        </row>
        <row r="4006">
          <cell r="AV4006">
            <v>0.13518709677419349</v>
          </cell>
          <cell r="AW4006">
            <v>0.56926545698924746</v>
          </cell>
        </row>
        <row r="4007">
          <cell r="AV4007">
            <v>0.13518709677419349</v>
          </cell>
          <cell r="AW4007">
            <v>0.56926545698924746</v>
          </cell>
        </row>
        <row r="4008">
          <cell r="AV4008">
            <v>0.13518709677419349</v>
          </cell>
          <cell r="AW4008">
            <v>0.56926545698924746</v>
          </cell>
        </row>
        <row r="4009">
          <cell r="AV4009">
            <v>0.13518709677419349</v>
          </cell>
          <cell r="AW4009">
            <v>0.56926545698924746</v>
          </cell>
        </row>
        <row r="4010">
          <cell r="AV4010">
            <v>0.13518709677419349</v>
          </cell>
          <cell r="AW4010">
            <v>0.56926545698924746</v>
          </cell>
        </row>
        <row r="4011">
          <cell r="AV4011">
            <v>0.13518709677419349</v>
          </cell>
          <cell r="AW4011">
            <v>0.56926545698924746</v>
          </cell>
        </row>
        <row r="4012">
          <cell r="AV4012">
            <v>0.13518709677419349</v>
          </cell>
          <cell r="AW4012">
            <v>0.56926545698924746</v>
          </cell>
        </row>
        <row r="4013">
          <cell r="AV4013">
            <v>0.13518709677419349</v>
          </cell>
          <cell r="AW4013">
            <v>0.56926545698924746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7" zoomScale="85" zoomScaleNormal="85" zoomScaleSheetLayoutView="85" workbookViewId="0">
      <selection activeCell="H54" sqref="H54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45093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89.96</v>
      </c>
      <c r="C9" s="51">
        <f t="shared" ref="C9:C32" si="0">AK9-AE9</f>
        <v>13.559752341345174</v>
      </c>
      <c r="D9" s="52">
        <f t="shared" ref="D9:D32" si="1">AM9-Y9</f>
        <v>86.003723136546384</v>
      </c>
      <c r="E9" s="59">
        <f t="shared" ref="E9:E32" si="2">(AG9+AI9)-Q9</f>
        <v>-9.6034754778915445</v>
      </c>
      <c r="F9" s="76">
        <v>124.85</v>
      </c>
      <c r="G9" s="52">
        <f t="shared" ref="G9:G32" si="3">AJ9-AD9</f>
        <v>68.381715846809414</v>
      </c>
      <c r="H9" s="52">
        <f t="shared" ref="H9:H32" si="4">AL9-X9</f>
        <v>51.593793195829086</v>
      </c>
      <c r="I9" s="53">
        <f t="shared" ref="I9:I32" si="5">(AH9+AF9)-P9</f>
        <v>4.8744909573615063</v>
      </c>
      <c r="J9" s="58">
        <v>0</v>
      </c>
      <c r="K9" s="84">
        <v>18.579999999999998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18.579999999999998</v>
      </c>
      <c r="R9" s="91">
        <v>0</v>
      </c>
      <c r="S9" s="84">
        <v>0</v>
      </c>
      <c r="T9" s="84">
        <v>0</v>
      </c>
      <c r="U9" s="84">
        <v>89.61</v>
      </c>
      <c r="V9" s="68">
        <v>0</v>
      </c>
      <c r="W9" s="90">
        <v>0</v>
      </c>
      <c r="X9" s="94">
        <f>R9+T9+V9</f>
        <v>0</v>
      </c>
      <c r="Y9" s="95">
        <f>S9+U9+W9</f>
        <v>89.61</v>
      </c>
      <c r="Z9" s="91">
        <v>0</v>
      </c>
      <c r="AA9" s="84">
        <v>0</v>
      </c>
      <c r="AB9" s="84">
        <v>0</v>
      </c>
      <c r="AC9" s="84">
        <v>107.35</v>
      </c>
      <c r="AD9" s="96">
        <v>0</v>
      </c>
      <c r="AE9" s="52">
        <v>107.35</v>
      </c>
      <c r="AF9" s="116">
        <f>'[1]Exploitation '!AV3990</f>
        <v>0.13518709677419349</v>
      </c>
      <c r="AG9" s="117">
        <f>'[1]Exploitation '!AW3990</f>
        <v>0.56926545698924746</v>
      </c>
      <c r="AH9" s="54">
        <f t="shared" ref="AH9:AH32" si="6">(F9+P9+X9+AD9)-(AJ9+AL9+AF9)</f>
        <v>4.739303860587313</v>
      </c>
      <c r="AI9" s="63">
        <f t="shared" ref="AI9:AI32" si="7">(B9+Q9+Y9+AE9)-(AM9+AK9+AG9)</f>
        <v>8.4072590651192058</v>
      </c>
      <c r="AJ9" s="64">
        <v>68.381715846809414</v>
      </c>
      <c r="AK9" s="61">
        <v>120.90975234134517</v>
      </c>
      <c r="AL9" s="66">
        <v>51.593793195829086</v>
      </c>
      <c r="AM9" s="61">
        <v>175.61372313654638</v>
      </c>
      <c r="AS9" s="121"/>
      <c r="BA9" s="42"/>
      <c r="BB9" s="42"/>
    </row>
    <row r="10" spans="1:54" ht="15.75" x14ac:dyDescent="0.25">
      <c r="A10" s="25">
        <v>2</v>
      </c>
      <c r="B10" s="69">
        <v>81.48</v>
      </c>
      <c r="C10" s="51">
        <f t="shared" si="0"/>
        <v>7.6148869352789603</v>
      </c>
      <c r="D10" s="52">
        <f t="shared" si="1"/>
        <v>83.706291356381712</v>
      </c>
      <c r="E10" s="59">
        <f t="shared" si="2"/>
        <v>-9.8411782916606345</v>
      </c>
      <c r="F10" s="68">
        <v>121.33</v>
      </c>
      <c r="G10" s="52">
        <f t="shared" si="3"/>
        <v>64.487806566215227</v>
      </c>
      <c r="H10" s="52">
        <f t="shared" si="4"/>
        <v>52.10145838206212</v>
      </c>
      <c r="I10" s="53">
        <f t="shared" si="5"/>
        <v>4.7407350517226563</v>
      </c>
      <c r="J10" s="58">
        <v>0</v>
      </c>
      <c r="K10" s="81">
        <v>18.579999999999998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18.579999999999998</v>
      </c>
      <c r="R10" s="91">
        <v>0</v>
      </c>
      <c r="S10" s="84">
        <v>0</v>
      </c>
      <c r="T10" s="84">
        <v>0</v>
      </c>
      <c r="U10" s="84">
        <v>89.6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89.6</v>
      </c>
      <c r="Z10" s="91">
        <v>0</v>
      </c>
      <c r="AA10" s="84">
        <v>0</v>
      </c>
      <c r="AB10" s="84">
        <v>0</v>
      </c>
      <c r="AC10" s="84">
        <v>107.35</v>
      </c>
      <c r="AD10" s="96">
        <v>0</v>
      </c>
      <c r="AE10" s="52">
        <v>107.35</v>
      </c>
      <c r="AF10" s="118">
        <f>'[1]Exploitation '!AV3991</f>
        <v>0.13518709677419349</v>
      </c>
      <c r="AG10" s="117">
        <f>'[1]Exploitation '!AW3991</f>
        <v>0.56926545698924746</v>
      </c>
      <c r="AH10" s="54">
        <f t="shared" si="6"/>
        <v>4.605547954948463</v>
      </c>
      <c r="AI10" s="63">
        <f t="shared" si="7"/>
        <v>8.1695562513501159</v>
      </c>
      <c r="AJ10" s="64">
        <v>64.487806566215227</v>
      </c>
      <c r="AK10" s="61">
        <v>114.96488693527895</v>
      </c>
      <c r="AL10" s="66">
        <v>52.10145838206212</v>
      </c>
      <c r="AM10" s="61">
        <v>173.30629135638171</v>
      </c>
      <c r="AS10" s="121"/>
      <c r="BA10" s="42"/>
      <c r="BB10" s="42"/>
    </row>
    <row r="11" spans="1:54" ht="15" customHeight="1" x14ac:dyDescent="0.25">
      <c r="A11" s="25">
        <v>3</v>
      </c>
      <c r="B11" s="69">
        <v>73.66</v>
      </c>
      <c r="C11" s="51">
        <f t="shared" si="0"/>
        <v>4.1088918828172041</v>
      </c>
      <c r="D11" s="52">
        <f t="shared" si="1"/>
        <v>79.759671371597179</v>
      </c>
      <c r="E11" s="59">
        <f t="shared" si="2"/>
        <v>-10.208563254414324</v>
      </c>
      <c r="F11" s="68">
        <v>122.74</v>
      </c>
      <c r="G11" s="52">
        <f t="shared" si="3"/>
        <v>66.910201719993509</v>
      </c>
      <c r="H11" s="52">
        <f t="shared" si="4"/>
        <v>51.035484896579867</v>
      </c>
      <c r="I11" s="53">
        <f t="shared" si="5"/>
        <v>4.7943133834266307</v>
      </c>
      <c r="J11" s="58">
        <v>0</v>
      </c>
      <c r="K11" s="81">
        <v>18.75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18.75</v>
      </c>
      <c r="R11" s="91">
        <v>0</v>
      </c>
      <c r="S11" s="84">
        <v>0</v>
      </c>
      <c r="T11" s="84">
        <v>0</v>
      </c>
      <c r="U11" s="84">
        <v>90.26</v>
      </c>
      <c r="V11" s="84">
        <v>0</v>
      </c>
      <c r="W11" s="84">
        <v>0</v>
      </c>
      <c r="X11" s="94">
        <f t="shared" si="10"/>
        <v>0</v>
      </c>
      <c r="Y11" s="95">
        <f t="shared" si="11"/>
        <v>90.26</v>
      </c>
      <c r="Z11" s="91">
        <v>0</v>
      </c>
      <c r="AA11" s="84">
        <v>0</v>
      </c>
      <c r="AB11" s="84">
        <v>0</v>
      </c>
      <c r="AC11" s="84">
        <v>107.29</v>
      </c>
      <c r="AD11" s="96">
        <v>0</v>
      </c>
      <c r="AE11" s="52">
        <v>107.29</v>
      </c>
      <c r="AF11" s="118">
        <f>'[1]Exploitation '!AV3992</f>
        <v>0.13518709677419349</v>
      </c>
      <c r="AG11" s="117">
        <f>'[1]Exploitation '!AW3992</f>
        <v>0.56926545698924746</v>
      </c>
      <c r="AH11" s="54">
        <f t="shared" si="6"/>
        <v>4.6591262866524374</v>
      </c>
      <c r="AI11" s="63">
        <f t="shared" si="7"/>
        <v>7.972171288596428</v>
      </c>
      <c r="AJ11" s="64">
        <v>66.910201719993509</v>
      </c>
      <c r="AK11" s="61">
        <v>111.39889188281721</v>
      </c>
      <c r="AL11" s="66">
        <v>51.035484896579867</v>
      </c>
      <c r="AM11" s="61">
        <v>170.01967137159718</v>
      </c>
      <c r="AS11" s="121"/>
      <c r="BA11" s="42"/>
      <c r="BB11" s="42"/>
    </row>
    <row r="12" spans="1:54" ht="15" customHeight="1" x14ac:dyDescent="0.25">
      <c r="A12" s="25">
        <v>4</v>
      </c>
      <c r="B12" s="69">
        <v>59.64</v>
      </c>
      <c r="C12" s="51">
        <f t="shared" si="0"/>
        <v>6.4495824666423403</v>
      </c>
      <c r="D12" s="52">
        <f t="shared" si="1"/>
        <v>63.790991216647782</v>
      </c>
      <c r="E12" s="59">
        <f t="shared" si="2"/>
        <v>-10.600573683290131</v>
      </c>
      <c r="F12" s="68">
        <v>120.04</v>
      </c>
      <c r="G12" s="52">
        <f t="shared" si="3"/>
        <v>66.716355511501973</v>
      </c>
      <c r="H12" s="52">
        <f t="shared" si="4"/>
        <v>48.631927876092689</v>
      </c>
      <c r="I12" s="53">
        <f t="shared" si="5"/>
        <v>4.6917166124053482</v>
      </c>
      <c r="J12" s="58">
        <v>0</v>
      </c>
      <c r="K12" s="81">
        <v>18.78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18.78</v>
      </c>
      <c r="R12" s="91">
        <v>0</v>
      </c>
      <c r="S12" s="84">
        <v>0</v>
      </c>
      <c r="T12" s="84">
        <v>0</v>
      </c>
      <c r="U12" s="84">
        <v>90.99</v>
      </c>
      <c r="V12" s="84">
        <v>0</v>
      </c>
      <c r="W12" s="84">
        <v>0</v>
      </c>
      <c r="X12" s="94">
        <f t="shared" si="10"/>
        <v>0</v>
      </c>
      <c r="Y12" s="95">
        <f t="shared" si="11"/>
        <v>90.99</v>
      </c>
      <c r="Z12" s="91">
        <v>0</v>
      </c>
      <c r="AA12" s="84">
        <v>0</v>
      </c>
      <c r="AB12" s="84">
        <v>0</v>
      </c>
      <c r="AC12" s="84">
        <v>107.62</v>
      </c>
      <c r="AD12" s="96">
        <v>0</v>
      </c>
      <c r="AE12" s="52">
        <v>107.62</v>
      </c>
      <c r="AF12" s="118">
        <f>'[1]Exploitation '!AV3993</f>
        <v>0.13518709677419349</v>
      </c>
      <c r="AG12" s="117">
        <f>'[1]Exploitation '!AW3993</f>
        <v>0.56926545698924746</v>
      </c>
      <c r="AH12" s="54">
        <f t="shared" si="6"/>
        <v>4.5565295156311549</v>
      </c>
      <c r="AI12" s="63">
        <f t="shared" si="7"/>
        <v>7.6101608597206223</v>
      </c>
      <c r="AJ12" s="64">
        <v>66.716355511501973</v>
      </c>
      <c r="AK12" s="61">
        <v>114.06958246664234</v>
      </c>
      <c r="AL12" s="66">
        <v>48.631927876092689</v>
      </c>
      <c r="AM12" s="61">
        <v>154.78099121664778</v>
      </c>
      <c r="AS12" s="121"/>
      <c r="BA12" s="42"/>
      <c r="BB12" s="42"/>
    </row>
    <row r="13" spans="1:54" ht="15.75" x14ac:dyDescent="0.25">
      <c r="A13" s="25">
        <v>5</v>
      </c>
      <c r="B13" s="69">
        <v>62.64</v>
      </c>
      <c r="C13" s="51">
        <f t="shared" si="0"/>
        <v>10.225963931930622</v>
      </c>
      <c r="D13" s="52">
        <f t="shared" si="1"/>
        <v>62.715613914393458</v>
      </c>
      <c r="E13" s="59">
        <f t="shared" si="2"/>
        <v>-10.301577846324117</v>
      </c>
      <c r="F13" s="68">
        <v>117.2</v>
      </c>
      <c r="G13" s="52">
        <f t="shared" si="3"/>
        <v>64.014430313181904</v>
      </c>
      <c r="H13" s="52">
        <f t="shared" si="4"/>
        <v>48.601769517273198</v>
      </c>
      <c r="I13" s="53">
        <f t="shared" si="5"/>
        <v>4.5838001695449053</v>
      </c>
      <c r="J13" s="58">
        <v>0</v>
      </c>
      <c r="K13" s="81">
        <v>18.53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18.53</v>
      </c>
      <c r="R13" s="91">
        <v>0</v>
      </c>
      <c r="S13" s="84">
        <v>0</v>
      </c>
      <c r="T13" s="84">
        <v>0</v>
      </c>
      <c r="U13" s="84">
        <v>90.65</v>
      </c>
      <c r="V13" s="84">
        <v>0</v>
      </c>
      <c r="W13" s="84">
        <v>0</v>
      </c>
      <c r="X13" s="94">
        <f t="shared" si="10"/>
        <v>0</v>
      </c>
      <c r="Y13" s="95">
        <f t="shared" si="11"/>
        <v>90.65</v>
      </c>
      <c r="Z13" s="91">
        <v>0</v>
      </c>
      <c r="AA13" s="84">
        <v>0</v>
      </c>
      <c r="AB13" s="84">
        <v>0</v>
      </c>
      <c r="AC13" s="84">
        <v>106.96</v>
      </c>
      <c r="AD13" s="96">
        <v>0</v>
      </c>
      <c r="AE13" s="52">
        <v>106.96</v>
      </c>
      <c r="AF13" s="118">
        <f>'[1]Exploitation '!AV3994</f>
        <v>0.13518709677419349</v>
      </c>
      <c r="AG13" s="117">
        <f>'[1]Exploitation '!AW3994</f>
        <v>0.56926545698924746</v>
      </c>
      <c r="AH13" s="54">
        <f t="shared" si="6"/>
        <v>4.4486130727707121</v>
      </c>
      <c r="AI13" s="63">
        <f t="shared" si="7"/>
        <v>7.6591566966866367</v>
      </c>
      <c r="AJ13" s="64">
        <v>64.014430313181904</v>
      </c>
      <c r="AK13" s="61">
        <v>117.18596393193062</v>
      </c>
      <c r="AL13" s="66">
        <v>48.601769517273198</v>
      </c>
      <c r="AM13" s="61">
        <v>153.36561391439346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64.81</v>
      </c>
      <c r="C14" s="51">
        <f t="shared" si="0"/>
        <v>8.1810791016615525</v>
      </c>
      <c r="D14" s="52">
        <f t="shared" si="1"/>
        <v>66.937339853832128</v>
      </c>
      <c r="E14" s="59">
        <f t="shared" si="2"/>
        <v>-10.308418955493634</v>
      </c>
      <c r="F14" s="68">
        <v>115.1</v>
      </c>
      <c r="G14" s="52">
        <f t="shared" si="3"/>
        <v>63.984409201683306</v>
      </c>
      <c r="H14" s="52">
        <f t="shared" si="4"/>
        <v>46.582328902906845</v>
      </c>
      <c r="I14" s="53">
        <f t="shared" si="5"/>
        <v>4.5332618954098409</v>
      </c>
      <c r="J14" s="58">
        <v>0</v>
      </c>
      <c r="K14" s="81">
        <v>18.55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18.55</v>
      </c>
      <c r="R14" s="91">
        <v>0.27</v>
      </c>
      <c r="S14" s="84">
        <v>0</v>
      </c>
      <c r="T14" s="84">
        <v>0</v>
      </c>
      <c r="U14" s="84">
        <v>90.66</v>
      </c>
      <c r="V14" s="84">
        <v>0</v>
      </c>
      <c r="W14" s="84">
        <v>0</v>
      </c>
      <c r="X14" s="94">
        <f t="shared" si="10"/>
        <v>0.27</v>
      </c>
      <c r="Y14" s="95">
        <f t="shared" si="11"/>
        <v>90.66</v>
      </c>
      <c r="Z14" s="91">
        <v>0.5</v>
      </c>
      <c r="AA14" s="84">
        <v>0</v>
      </c>
      <c r="AB14" s="84">
        <v>0</v>
      </c>
      <c r="AC14" s="84">
        <v>105.23</v>
      </c>
      <c r="AD14" s="96">
        <v>0.5</v>
      </c>
      <c r="AE14" s="52">
        <v>105.23</v>
      </c>
      <c r="AF14" s="118">
        <f>'[1]Exploitation '!AV3995</f>
        <v>0.13518709677419349</v>
      </c>
      <c r="AG14" s="117">
        <f>'[1]Exploitation '!AW3995</f>
        <v>0.56926545698924746</v>
      </c>
      <c r="AH14" s="54">
        <f t="shared" si="6"/>
        <v>4.3980747986356477</v>
      </c>
      <c r="AI14" s="63">
        <f t="shared" si="7"/>
        <v>7.6723155875171187</v>
      </c>
      <c r="AJ14" s="64">
        <v>64.484409201683306</v>
      </c>
      <c r="AK14" s="61">
        <v>113.41107910166156</v>
      </c>
      <c r="AL14" s="66">
        <v>46.852328902906848</v>
      </c>
      <c r="AM14" s="61">
        <v>157.59733985383212</v>
      </c>
      <c r="AS14" s="121"/>
      <c r="BA14" s="42"/>
      <c r="BB14" s="42"/>
    </row>
    <row r="15" spans="1:54" ht="15.75" x14ac:dyDescent="0.25">
      <c r="A15" s="25">
        <v>7</v>
      </c>
      <c r="B15" s="69">
        <v>72.930000000000007</v>
      </c>
      <c r="C15" s="51">
        <f t="shared" si="0"/>
        <v>10.110170614887636</v>
      </c>
      <c r="D15" s="52">
        <f t="shared" si="1"/>
        <v>72.998819867390182</v>
      </c>
      <c r="E15" s="59">
        <f t="shared" si="2"/>
        <v>-10.178990482277788</v>
      </c>
      <c r="F15" s="68">
        <v>102.59</v>
      </c>
      <c r="G15" s="52">
        <f t="shared" si="3"/>
        <v>62.599142746405839</v>
      </c>
      <c r="H15" s="52">
        <f t="shared" si="4"/>
        <v>35.736125086611445</v>
      </c>
      <c r="I15" s="53">
        <f t="shared" si="5"/>
        <v>4.2547321669827101</v>
      </c>
      <c r="J15" s="58">
        <v>0</v>
      </c>
      <c r="K15" s="81">
        <v>18.559999999999999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18.559999999999999</v>
      </c>
      <c r="R15" s="91">
        <v>2.35</v>
      </c>
      <c r="S15" s="84">
        <v>0</v>
      </c>
      <c r="T15" s="84">
        <v>0</v>
      </c>
      <c r="U15" s="84">
        <v>87</v>
      </c>
      <c r="V15" s="84">
        <v>0</v>
      </c>
      <c r="W15" s="84">
        <v>0</v>
      </c>
      <c r="X15" s="94">
        <f t="shared" si="10"/>
        <v>2.35</v>
      </c>
      <c r="Y15" s="95">
        <f t="shared" si="11"/>
        <v>87</v>
      </c>
      <c r="Z15" s="91">
        <v>3.6</v>
      </c>
      <c r="AA15" s="84">
        <v>0</v>
      </c>
      <c r="AB15" s="84">
        <v>0</v>
      </c>
      <c r="AC15" s="84">
        <v>105.74</v>
      </c>
      <c r="AD15" s="96">
        <v>3.6</v>
      </c>
      <c r="AE15" s="52">
        <v>105.74</v>
      </c>
      <c r="AF15" s="118">
        <f>'[1]Exploitation '!AV3996</f>
        <v>0.13518709677419349</v>
      </c>
      <c r="AG15" s="117">
        <f>'[1]Exploitation '!AW3996</f>
        <v>0.56926545698924746</v>
      </c>
      <c r="AH15" s="54">
        <f t="shared" si="6"/>
        <v>4.1195450702085168</v>
      </c>
      <c r="AI15" s="63">
        <f t="shared" si="7"/>
        <v>7.8117440607329627</v>
      </c>
      <c r="AJ15" s="64">
        <v>66.19914274640584</v>
      </c>
      <c r="AK15" s="61">
        <v>115.85017061488763</v>
      </c>
      <c r="AL15" s="66">
        <v>38.086125086611446</v>
      </c>
      <c r="AM15" s="61">
        <v>159.99881986739018</v>
      </c>
      <c r="AS15" s="121"/>
      <c r="BA15" s="42"/>
      <c r="BB15" s="42"/>
    </row>
    <row r="16" spans="1:54" ht="15.75" x14ac:dyDescent="0.25">
      <c r="A16" s="25">
        <v>8</v>
      </c>
      <c r="B16" s="69">
        <v>110.53</v>
      </c>
      <c r="C16" s="51">
        <f t="shared" si="0"/>
        <v>27.942901949679296</v>
      </c>
      <c r="D16" s="52">
        <f t="shared" si="1"/>
        <v>91.707484404160851</v>
      </c>
      <c r="E16" s="59">
        <f t="shared" si="2"/>
        <v>-9.1203863538400807</v>
      </c>
      <c r="F16" s="68">
        <v>102.1</v>
      </c>
      <c r="G16" s="52">
        <f t="shared" si="3"/>
        <v>63.383859085170414</v>
      </c>
      <c r="H16" s="52">
        <f t="shared" si="4"/>
        <v>34.274835775200302</v>
      </c>
      <c r="I16" s="53">
        <f t="shared" si="5"/>
        <v>4.4413051396292689</v>
      </c>
      <c r="J16" s="58">
        <v>0</v>
      </c>
      <c r="K16" s="81">
        <v>18.559999999999999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18.559999999999999</v>
      </c>
      <c r="R16" s="91">
        <v>6.35</v>
      </c>
      <c r="S16" s="84">
        <v>0</v>
      </c>
      <c r="T16" s="84">
        <v>0</v>
      </c>
      <c r="U16" s="84">
        <v>86.87</v>
      </c>
      <c r="V16" s="84">
        <v>0</v>
      </c>
      <c r="W16" s="84">
        <v>0</v>
      </c>
      <c r="X16" s="94">
        <f t="shared" si="10"/>
        <v>6.35</v>
      </c>
      <c r="Y16" s="95">
        <f t="shared" si="11"/>
        <v>86.87</v>
      </c>
      <c r="Z16" s="91">
        <v>5</v>
      </c>
      <c r="AA16" s="84">
        <v>0</v>
      </c>
      <c r="AB16" s="84">
        <v>0</v>
      </c>
      <c r="AC16" s="84">
        <v>106.08</v>
      </c>
      <c r="AD16" s="96">
        <v>5</v>
      </c>
      <c r="AE16" s="52">
        <v>106.08</v>
      </c>
      <c r="AF16" s="118">
        <f>'[1]Exploitation '!AV3997</f>
        <v>0.13518709677419349</v>
      </c>
      <c r="AG16" s="117">
        <f>'[1]Exploitation '!AW3997</f>
        <v>0.56926545698924746</v>
      </c>
      <c r="AH16" s="54">
        <f t="shared" si="6"/>
        <v>4.3061180428550756</v>
      </c>
      <c r="AI16" s="63">
        <f t="shared" si="7"/>
        <v>8.8703481891706701</v>
      </c>
      <c r="AJ16" s="64">
        <v>68.383859085170414</v>
      </c>
      <c r="AK16" s="61">
        <v>134.02290194967929</v>
      </c>
      <c r="AL16" s="66">
        <v>40.624835775200303</v>
      </c>
      <c r="AM16" s="61">
        <v>178.57748440416086</v>
      </c>
      <c r="AS16" s="121"/>
      <c r="BA16" s="42"/>
      <c r="BB16" s="42"/>
    </row>
    <row r="17" spans="1:54" ht="15.75" x14ac:dyDescent="0.25">
      <c r="A17" s="25">
        <v>9</v>
      </c>
      <c r="B17" s="69">
        <v>129.34</v>
      </c>
      <c r="C17" s="51">
        <f t="shared" si="0"/>
        <v>37.67974283086302</v>
      </c>
      <c r="D17" s="52">
        <f t="shared" si="1"/>
        <v>100.27379443639926</v>
      </c>
      <c r="E17" s="59">
        <f t="shared" si="2"/>
        <v>-8.6135372672622896</v>
      </c>
      <c r="F17" s="68">
        <v>86.26</v>
      </c>
      <c r="G17" s="52">
        <f t="shared" si="3"/>
        <v>56.332751789534925</v>
      </c>
      <c r="H17" s="52">
        <f t="shared" si="4"/>
        <v>25.667576237736952</v>
      </c>
      <c r="I17" s="53">
        <f t="shared" si="5"/>
        <v>4.2596719727281327</v>
      </c>
      <c r="J17" s="58">
        <v>0</v>
      </c>
      <c r="K17" s="81">
        <v>18.57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18.57</v>
      </c>
      <c r="R17" s="91">
        <v>13.61</v>
      </c>
      <c r="S17" s="84">
        <v>0</v>
      </c>
      <c r="T17" s="84">
        <v>0</v>
      </c>
      <c r="U17" s="84">
        <v>86.51</v>
      </c>
      <c r="V17" s="84">
        <v>0</v>
      </c>
      <c r="W17" s="84">
        <v>0</v>
      </c>
      <c r="X17" s="94">
        <f t="shared" si="10"/>
        <v>13.61</v>
      </c>
      <c r="Y17" s="95">
        <f t="shared" si="11"/>
        <v>86.51</v>
      </c>
      <c r="Z17" s="91">
        <v>8.8000000000000007</v>
      </c>
      <c r="AA17" s="84">
        <v>0</v>
      </c>
      <c r="AB17" s="84">
        <v>0</v>
      </c>
      <c r="AC17" s="84">
        <v>106.08</v>
      </c>
      <c r="AD17" s="96">
        <v>8.8000000000000007</v>
      </c>
      <c r="AE17" s="52">
        <v>106.08</v>
      </c>
      <c r="AF17" s="118">
        <f>'[1]Exploitation '!AV3998</f>
        <v>0.13518709677419349</v>
      </c>
      <c r="AG17" s="117">
        <f>'[1]Exploitation '!AW3998</f>
        <v>0.56926545698924746</v>
      </c>
      <c r="AH17" s="54">
        <f t="shared" si="6"/>
        <v>4.1244848759539394</v>
      </c>
      <c r="AI17" s="63">
        <f t="shared" si="7"/>
        <v>9.3871972757484627</v>
      </c>
      <c r="AJ17" s="64">
        <v>65.132751789534922</v>
      </c>
      <c r="AK17" s="61">
        <v>143.75974283086302</v>
      </c>
      <c r="AL17" s="66">
        <v>39.277576237736952</v>
      </c>
      <c r="AM17" s="61">
        <v>186.78379443639926</v>
      </c>
      <c r="AS17" s="121"/>
      <c r="BA17" s="42"/>
      <c r="BB17" s="42"/>
    </row>
    <row r="18" spans="1:54" ht="15.75" x14ac:dyDescent="0.25">
      <c r="A18" s="25">
        <v>10</v>
      </c>
      <c r="B18" s="69">
        <v>136.93</v>
      </c>
      <c r="C18" s="51">
        <f t="shared" si="0"/>
        <v>37.264384566402811</v>
      </c>
      <c r="D18" s="52">
        <f t="shared" si="1"/>
        <v>108.33487742601025</v>
      </c>
      <c r="E18" s="59">
        <f t="shared" si="2"/>
        <v>-8.6692619924130572</v>
      </c>
      <c r="F18" s="68">
        <v>94.32</v>
      </c>
      <c r="G18" s="52">
        <f t="shared" si="3"/>
        <v>65.121074764774932</v>
      </c>
      <c r="H18" s="52">
        <f t="shared" si="4"/>
        <v>24.122660034857862</v>
      </c>
      <c r="I18" s="53">
        <f t="shared" si="5"/>
        <v>5.0762652003672075</v>
      </c>
      <c r="J18" s="58">
        <v>0</v>
      </c>
      <c r="K18" s="81">
        <v>18.71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18.71</v>
      </c>
      <c r="R18" s="91">
        <v>25.34</v>
      </c>
      <c r="S18" s="84">
        <v>0</v>
      </c>
      <c r="T18" s="84">
        <v>0</v>
      </c>
      <c r="U18" s="84">
        <v>82.47</v>
      </c>
      <c r="V18" s="84">
        <v>0</v>
      </c>
      <c r="W18" s="84">
        <v>0</v>
      </c>
      <c r="X18" s="94">
        <f t="shared" si="10"/>
        <v>25.34</v>
      </c>
      <c r="Y18" s="95">
        <f t="shared" si="11"/>
        <v>82.47</v>
      </c>
      <c r="Z18" s="91">
        <v>10.5</v>
      </c>
      <c r="AA18" s="84">
        <v>0</v>
      </c>
      <c r="AB18" s="84">
        <v>0</v>
      </c>
      <c r="AC18" s="84">
        <v>105.4</v>
      </c>
      <c r="AD18" s="96">
        <v>10.5</v>
      </c>
      <c r="AE18" s="52">
        <v>105.4</v>
      </c>
      <c r="AF18" s="118">
        <f>'[1]Exploitation '!AV3999</f>
        <v>0.13518709677419349</v>
      </c>
      <c r="AG18" s="117">
        <f>'[1]Exploitation '!AW3999</f>
        <v>0.56926545698924746</v>
      </c>
      <c r="AH18" s="54">
        <f t="shared" si="6"/>
        <v>4.9410781035930142</v>
      </c>
      <c r="AI18" s="63">
        <f t="shared" si="7"/>
        <v>9.4714725505976958</v>
      </c>
      <c r="AJ18" s="64">
        <v>75.621074764774932</v>
      </c>
      <c r="AK18" s="61">
        <v>142.66438456640282</v>
      </c>
      <c r="AL18" s="66">
        <v>49.462660034857862</v>
      </c>
      <c r="AM18" s="61">
        <v>190.80487742601025</v>
      </c>
      <c r="AS18" s="121"/>
      <c r="BA18" s="42"/>
      <c r="BB18" s="42"/>
    </row>
    <row r="19" spans="1:54" ht="15.75" x14ac:dyDescent="0.25">
      <c r="A19" s="25">
        <v>11</v>
      </c>
      <c r="B19" s="69">
        <v>137.79</v>
      </c>
      <c r="C19" s="51">
        <f t="shared" si="0"/>
        <v>38.927048684753828</v>
      </c>
      <c r="D19" s="52">
        <f t="shared" si="1"/>
        <v>107.33110103658167</v>
      </c>
      <c r="E19" s="59">
        <f t="shared" si="2"/>
        <v>-8.4681497213355232</v>
      </c>
      <c r="F19" s="68">
        <v>99.91</v>
      </c>
      <c r="G19" s="52">
        <f t="shared" si="3"/>
        <v>61.789314443829724</v>
      </c>
      <c r="H19" s="52">
        <f t="shared" si="4"/>
        <v>32.737008275846804</v>
      </c>
      <c r="I19" s="53">
        <f t="shared" si="5"/>
        <v>5.3836772803234725</v>
      </c>
      <c r="J19" s="58">
        <v>0</v>
      </c>
      <c r="K19" s="81">
        <v>18.649999999999999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18.649999999999999</v>
      </c>
      <c r="R19" s="91">
        <v>24.84</v>
      </c>
      <c r="S19" s="84">
        <v>0</v>
      </c>
      <c r="T19" s="84">
        <v>0</v>
      </c>
      <c r="U19" s="84">
        <v>86.71</v>
      </c>
      <c r="V19" s="84">
        <v>0</v>
      </c>
      <c r="W19" s="84">
        <v>0</v>
      </c>
      <c r="X19" s="94">
        <f t="shared" si="10"/>
        <v>24.84</v>
      </c>
      <c r="Y19" s="95">
        <f t="shared" si="11"/>
        <v>86.71</v>
      </c>
      <c r="Z19" s="91">
        <v>13.5</v>
      </c>
      <c r="AA19" s="84">
        <v>0</v>
      </c>
      <c r="AB19" s="84">
        <v>0</v>
      </c>
      <c r="AC19" s="84">
        <v>105.4</v>
      </c>
      <c r="AD19" s="96">
        <v>13.5</v>
      </c>
      <c r="AE19" s="52">
        <v>105.4</v>
      </c>
      <c r="AF19" s="118">
        <f>'[1]Exploitation '!AV4000</f>
        <v>0.13518709677419349</v>
      </c>
      <c r="AG19" s="117">
        <f>'[1]Exploitation '!AW4000</f>
        <v>0.56926545698924746</v>
      </c>
      <c r="AH19" s="54">
        <f t="shared" si="6"/>
        <v>5.2484901835492792</v>
      </c>
      <c r="AI19" s="63">
        <f t="shared" si="7"/>
        <v>9.6125848216752274</v>
      </c>
      <c r="AJ19" s="64">
        <v>75.289314443829724</v>
      </c>
      <c r="AK19" s="61">
        <v>144.32704868475383</v>
      </c>
      <c r="AL19" s="66">
        <v>57.577008275846801</v>
      </c>
      <c r="AM19" s="61">
        <v>194.04110103658167</v>
      </c>
      <c r="AS19" s="121"/>
      <c r="BA19" s="42"/>
      <c r="BB19" s="42"/>
    </row>
    <row r="20" spans="1:54" ht="15.75" x14ac:dyDescent="0.25">
      <c r="A20" s="25">
        <v>12</v>
      </c>
      <c r="B20" s="69">
        <v>134.07</v>
      </c>
      <c r="C20" s="51">
        <f t="shared" si="0"/>
        <v>36.836528642625595</v>
      </c>
      <c r="D20" s="52">
        <f t="shared" si="1"/>
        <v>105.81969517962645</v>
      </c>
      <c r="E20" s="59">
        <f t="shared" si="2"/>
        <v>-8.5862238222520215</v>
      </c>
      <c r="F20" s="68">
        <v>79.64</v>
      </c>
      <c r="G20" s="52">
        <f t="shared" si="3"/>
        <v>49.028862442079649</v>
      </c>
      <c r="H20" s="52">
        <f t="shared" si="4"/>
        <v>25.979838975058115</v>
      </c>
      <c r="I20" s="53">
        <f t="shared" si="5"/>
        <v>4.6312985828622333</v>
      </c>
      <c r="J20" s="58">
        <v>0</v>
      </c>
      <c r="K20" s="81">
        <v>18.66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18.66</v>
      </c>
      <c r="R20" s="91">
        <v>21.21</v>
      </c>
      <c r="S20" s="84">
        <v>0</v>
      </c>
      <c r="T20" s="84">
        <v>0</v>
      </c>
      <c r="U20" s="84">
        <v>85.85</v>
      </c>
      <c r="V20" s="84">
        <v>0</v>
      </c>
      <c r="W20" s="84">
        <v>0</v>
      </c>
      <c r="X20" s="94">
        <f t="shared" si="10"/>
        <v>21.21</v>
      </c>
      <c r="Y20" s="95">
        <f t="shared" si="11"/>
        <v>85.85</v>
      </c>
      <c r="Z20" s="91">
        <v>17.600000000000001</v>
      </c>
      <c r="AA20" s="84">
        <v>0</v>
      </c>
      <c r="AB20" s="84">
        <v>0</v>
      </c>
      <c r="AC20" s="84">
        <v>106.11</v>
      </c>
      <c r="AD20" s="96">
        <v>17.600000000000001</v>
      </c>
      <c r="AE20" s="52">
        <v>106.11</v>
      </c>
      <c r="AF20" s="118">
        <f>'[1]Exploitation '!AV4001</f>
        <v>0.13518709677419349</v>
      </c>
      <c r="AG20" s="117">
        <f>'[1]Exploitation '!AW4001</f>
        <v>0.56926545698924746</v>
      </c>
      <c r="AH20" s="54">
        <f t="shared" si="6"/>
        <v>4.49611148608804</v>
      </c>
      <c r="AI20" s="63">
        <f t="shared" si="7"/>
        <v>9.5045107207587307</v>
      </c>
      <c r="AJ20" s="64">
        <v>66.628862442079651</v>
      </c>
      <c r="AK20" s="61">
        <v>142.94652864262559</v>
      </c>
      <c r="AL20" s="66">
        <v>47.189838975058116</v>
      </c>
      <c r="AM20" s="61">
        <v>191.66969517962644</v>
      </c>
      <c r="AS20" s="121"/>
      <c r="BA20" s="42"/>
      <c r="BB20" s="42"/>
    </row>
    <row r="21" spans="1:54" ht="15.75" x14ac:dyDescent="0.25">
      <c r="A21" s="25">
        <v>13</v>
      </c>
      <c r="B21" s="69">
        <v>127.17999999999999</v>
      </c>
      <c r="C21" s="51">
        <f t="shared" si="0"/>
        <v>28.006798781264166</v>
      </c>
      <c r="D21" s="52">
        <f t="shared" si="1"/>
        <v>108.01421059605229</v>
      </c>
      <c r="E21" s="59">
        <f t="shared" si="2"/>
        <v>-8.8410093773163805</v>
      </c>
      <c r="F21" s="68">
        <v>96.62</v>
      </c>
      <c r="G21" s="52">
        <f t="shared" si="3"/>
        <v>57.119460298257955</v>
      </c>
      <c r="H21" s="52">
        <f t="shared" si="4"/>
        <v>34.510912088077205</v>
      </c>
      <c r="I21" s="53">
        <f t="shared" si="5"/>
        <v>4.9896276136648554</v>
      </c>
      <c r="J21" s="58">
        <v>0</v>
      </c>
      <c r="K21" s="81">
        <v>18.66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18.66</v>
      </c>
      <c r="R21" s="91">
        <v>22.36</v>
      </c>
      <c r="S21" s="84">
        <v>0</v>
      </c>
      <c r="T21" s="84">
        <v>0</v>
      </c>
      <c r="U21" s="84">
        <v>84.94</v>
      </c>
      <c r="V21" s="84">
        <v>0</v>
      </c>
      <c r="W21" s="84">
        <v>0</v>
      </c>
      <c r="X21" s="94">
        <f t="shared" si="10"/>
        <v>22.36</v>
      </c>
      <c r="Y21" s="95">
        <f t="shared" si="11"/>
        <v>84.94</v>
      </c>
      <c r="Z21" s="91">
        <v>8.9</v>
      </c>
      <c r="AA21" s="84">
        <v>0</v>
      </c>
      <c r="AB21" s="84">
        <v>0</v>
      </c>
      <c r="AC21" s="84">
        <v>104.81</v>
      </c>
      <c r="AD21" s="96">
        <v>8.9</v>
      </c>
      <c r="AE21" s="52">
        <v>104.81</v>
      </c>
      <c r="AF21" s="118">
        <f>'[1]Exploitation '!AV4002</f>
        <v>0.13518709677419349</v>
      </c>
      <c r="AG21" s="117">
        <f>'[1]Exploitation '!AW4002</f>
        <v>0.56926545698924746</v>
      </c>
      <c r="AH21" s="54">
        <f t="shared" si="6"/>
        <v>4.8544405168906621</v>
      </c>
      <c r="AI21" s="63">
        <f t="shared" si="7"/>
        <v>9.2497251656943718</v>
      </c>
      <c r="AJ21" s="64">
        <v>66.019460298257954</v>
      </c>
      <c r="AK21" s="61">
        <v>132.81679878126417</v>
      </c>
      <c r="AL21" s="66">
        <v>56.870912088077205</v>
      </c>
      <c r="AM21" s="61">
        <v>192.95421059605229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132.36000000000001</v>
      </c>
      <c r="C22" s="51">
        <f t="shared" si="0"/>
        <v>31.710958987529864</v>
      </c>
      <c r="D22" s="52">
        <f t="shared" si="1"/>
        <v>109.36909734371817</v>
      </c>
      <c r="E22" s="59">
        <f t="shared" si="2"/>
        <v>-8.7200563312480437</v>
      </c>
      <c r="F22" s="68">
        <v>94.16</v>
      </c>
      <c r="G22" s="52">
        <f t="shared" si="3"/>
        <v>59.748335169368573</v>
      </c>
      <c r="H22" s="52">
        <f t="shared" si="4"/>
        <v>29.928941169228956</v>
      </c>
      <c r="I22" s="53">
        <f t="shared" si="5"/>
        <v>4.4827236614024786</v>
      </c>
      <c r="J22" s="58">
        <v>0</v>
      </c>
      <c r="K22" s="81">
        <v>18.66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18.66</v>
      </c>
      <c r="R22" s="91">
        <v>12.08</v>
      </c>
      <c r="S22" s="84">
        <v>0</v>
      </c>
      <c r="T22" s="84">
        <v>0</v>
      </c>
      <c r="U22" s="84">
        <v>81.540000000000006</v>
      </c>
      <c r="V22" s="84">
        <v>0</v>
      </c>
      <c r="W22" s="84">
        <v>0</v>
      </c>
      <c r="X22" s="94">
        <f t="shared" si="10"/>
        <v>12.08</v>
      </c>
      <c r="Y22" s="95">
        <f t="shared" si="11"/>
        <v>81.540000000000006</v>
      </c>
      <c r="Z22" s="91">
        <v>8.3000000000000007</v>
      </c>
      <c r="AA22" s="84">
        <v>0</v>
      </c>
      <c r="AB22" s="84">
        <v>0</v>
      </c>
      <c r="AC22" s="84">
        <v>107.35</v>
      </c>
      <c r="AD22" s="96">
        <v>8.3000000000000007</v>
      </c>
      <c r="AE22" s="52">
        <v>107.35</v>
      </c>
      <c r="AF22" s="118">
        <f>'[1]Exploitation '!AV4003</f>
        <v>0.13518709677419349</v>
      </c>
      <c r="AG22" s="117">
        <f>'[1]Exploitation '!AW4003</f>
        <v>0.56926545698924746</v>
      </c>
      <c r="AH22" s="54">
        <f t="shared" si="6"/>
        <v>4.3475365646282853</v>
      </c>
      <c r="AI22" s="63">
        <f t="shared" si="7"/>
        <v>9.3706782117627085</v>
      </c>
      <c r="AJ22" s="64">
        <v>68.048335169368571</v>
      </c>
      <c r="AK22" s="61">
        <v>139.06095898752986</v>
      </c>
      <c r="AL22" s="66">
        <v>42.008941169228954</v>
      </c>
      <c r="AM22" s="61">
        <v>190.90909734371817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167.24</v>
      </c>
      <c r="C23" s="51">
        <f t="shared" si="0"/>
        <v>65.525274235235798</v>
      </c>
      <c r="D23" s="52">
        <f t="shared" si="1"/>
        <v>110.18827083584844</v>
      </c>
      <c r="E23" s="59">
        <f t="shared" si="2"/>
        <v>-8.4735450710842191</v>
      </c>
      <c r="F23" s="68">
        <v>78.069999999999993</v>
      </c>
      <c r="G23" s="52">
        <f t="shared" si="3"/>
        <v>52.328809381072823</v>
      </c>
      <c r="H23" s="52">
        <f t="shared" si="4"/>
        <v>21.064673515745568</v>
      </c>
      <c r="I23" s="53">
        <f t="shared" si="5"/>
        <v>4.676517103181614</v>
      </c>
      <c r="J23" s="58">
        <v>0</v>
      </c>
      <c r="K23" s="81">
        <v>18.57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18.57</v>
      </c>
      <c r="R23" s="91">
        <v>34.869999999999997</v>
      </c>
      <c r="S23" s="84">
        <v>0</v>
      </c>
      <c r="T23" s="84">
        <v>0</v>
      </c>
      <c r="U23" s="84">
        <v>71.25</v>
      </c>
      <c r="V23" s="84">
        <v>0</v>
      </c>
      <c r="W23" s="84">
        <v>0</v>
      </c>
      <c r="X23" s="94">
        <f t="shared" si="10"/>
        <v>34.869999999999997</v>
      </c>
      <c r="Y23" s="95">
        <f t="shared" si="11"/>
        <v>71.25</v>
      </c>
      <c r="Z23" s="91">
        <v>6.7</v>
      </c>
      <c r="AA23" s="84">
        <v>0</v>
      </c>
      <c r="AB23" s="84">
        <v>0</v>
      </c>
      <c r="AC23" s="84">
        <v>88.44</v>
      </c>
      <c r="AD23" s="96">
        <v>6.7</v>
      </c>
      <c r="AE23" s="52">
        <v>88.44</v>
      </c>
      <c r="AF23" s="118">
        <f>'[1]Exploitation '!AV4004</f>
        <v>0.13518709677419349</v>
      </c>
      <c r="AG23" s="117">
        <f>'[1]Exploitation '!AW4004</f>
        <v>0.56926545698924746</v>
      </c>
      <c r="AH23" s="54">
        <f t="shared" si="6"/>
        <v>4.5413300064074207</v>
      </c>
      <c r="AI23" s="63">
        <f t="shared" si="7"/>
        <v>9.5271894719265333</v>
      </c>
      <c r="AJ23" s="64">
        <v>59.028809381072826</v>
      </c>
      <c r="AK23" s="61">
        <v>153.9652742352358</v>
      </c>
      <c r="AL23" s="66">
        <v>55.934673515745565</v>
      </c>
      <c r="AM23" s="61">
        <v>181.43827083584844</v>
      </c>
      <c r="AS23" s="121"/>
      <c r="BA23" s="42"/>
      <c r="BB23" s="42"/>
    </row>
    <row r="24" spans="1:54" ht="15.75" x14ac:dyDescent="0.25">
      <c r="A24" s="25">
        <v>16</v>
      </c>
      <c r="B24" s="69">
        <v>179.47</v>
      </c>
      <c r="C24" s="51">
        <f t="shared" si="0"/>
        <v>63.333211670678523</v>
      </c>
      <c r="D24" s="52">
        <f t="shared" si="1"/>
        <v>124.14583774773179</v>
      </c>
      <c r="E24" s="59">
        <f t="shared" si="2"/>
        <v>-8.0090494184103012</v>
      </c>
      <c r="F24" s="68">
        <v>121.61</v>
      </c>
      <c r="G24" s="52">
        <f t="shared" si="3"/>
        <v>69.892420617085392</v>
      </c>
      <c r="H24" s="52">
        <f t="shared" si="4"/>
        <v>46.584695714449147</v>
      </c>
      <c r="I24" s="53">
        <f t="shared" si="5"/>
        <v>5.1328836684654719</v>
      </c>
      <c r="J24" s="58">
        <v>0</v>
      </c>
      <c r="K24" s="81">
        <v>18.57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18.57</v>
      </c>
      <c r="R24" s="91">
        <v>6.54</v>
      </c>
      <c r="S24" s="84">
        <v>0</v>
      </c>
      <c r="T24" s="84">
        <v>0</v>
      </c>
      <c r="U24" s="84">
        <v>76.040000000000006</v>
      </c>
      <c r="V24" s="84">
        <v>0</v>
      </c>
      <c r="W24" s="84">
        <v>0</v>
      </c>
      <c r="X24" s="94">
        <f t="shared" si="10"/>
        <v>6.54</v>
      </c>
      <c r="Y24" s="95">
        <f t="shared" si="11"/>
        <v>76.040000000000006</v>
      </c>
      <c r="Z24" s="91">
        <v>3.5</v>
      </c>
      <c r="AA24" s="84">
        <v>0</v>
      </c>
      <c r="AB24" s="84">
        <v>0</v>
      </c>
      <c r="AC24" s="84">
        <v>88.01</v>
      </c>
      <c r="AD24" s="96">
        <v>3.5</v>
      </c>
      <c r="AE24" s="52">
        <v>88.01</v>
      </c>
      <c r="AF24" s="118">
        <f>'[1]Exploitation '!AV4005</f>
        <v>0.13518709677419349</v>
      </c>
      <c r="AG24" s="117">
        <f>'[1]Exploitation '!AW4005</f>
        <v>0.56926545698924746</v>
      </c>
      <c r="AH24" s="54">
        <f t="shared" si="6"/>
        <v>4.9976965716912787</v>
      </c>
      <c r="AI24" s="63">
        <f t="shared" si="7"/>
        <v>9.9916851246004512</v>
      </c>
      <c r="AJ24" s="64">
        <v>73.392420617085392</v>
      </c>
      <c r="AK24" s="61">
        <v>151.34321167067853</v>
      </c>
      <c r="AL24" s="66">
        <v>53.124695714449146</v>
      </c>
      <c r="AM24" s="61">
        <v>200.1858377477318</v>
      </c>
      <c r="AS24" s="121"/>
      <c r="BA24" s="42"/>
      <c r="BB24" s="42"/>
    </row>
    <row r="25" spans="1:54" ht="15.75" x14ac:dyDescent="0.25">
      <c r="A25" s="25">
        <v>17</v>
      </c>
      <c r="B25" s="69">
        <v>159.80000000000001</v>
      </c>
      <c r="C25" s="51">
        <f t="shared" si="0"/>
        <v>59.24826067160916</v>
      </c>
      <c r="D25" s="52">
        <f t="shared" si="1"/>
        <v>108.89677136689951</v>
      </c>
      <c r="E25" s="59">
        <f t="shared" si="2"/>
        <v>-8.3450320385086787</v>
      </c>
      <c r="F25" s="68">
        <v>123.29</v>
      </c>
      <c r="G25" s="52">
        <f t="shared" si="3"/>
        <v>74.409149613474852</v>
      </c>
      <c r="H25" s="52">
        <f t="shared" si="4"/>
        <v>43.801165279684511</v>
      </c>
      <c r="I25" s="53">
        <f t="shared" si="5"/>
        <v>5.0796851068406328</v>
      </c>
      <c r="J25" s="58">
        <v>0</v>
      </c>
      <c r="K25" s="81">
        <v>18.57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18.57</v>
      </c>
      <c r="R25" s="91">
        <v>4.96</v>
      </c>
      <c r="S25" s="84">
        <v>0</v>
      </c>
      <c r="T25" s="84">
        <v>0</v>
      </c>
      <c r="U25" s="84">
        <v>84.66</v>
      </c>
      <c r="V25" s="84">
        <v>0</v>
      </c>
      <c r="W25" s="84">
        <v>0</v>
      </c>
      <c r="X25" s="94">
        <f t="shared" si="10"/>
        <v>4.96</v>
      </c>
      <c r="Y25" s="95">
        <f t="shared" si="11"/>
        <v>84.66</v>
      </c>
      <c r="Z25" s="91">
        <v>2</v>
      </c>
      <c r="AA25" s="84">
        <v>0</v>
      </c>
      <c r="AB25" s="84">
        <v>0</v>
      </c>
      <c r="AC25" s="84">
        <v>87.06</v>
      </c>
      <c r="AD25" s="96">
        <v>2</v>
      </c>
      <c r="AE25" s="52">
        <v>87.06</v>
      </c>
      <c r="AF25" s="118">
        <f>'[1]Exploitation '!AV4006</f>
        <v>0.13518709677419349</v>
      </c>
      <c r="AG25" s="117">
        <f>'[1]Exploitation '!AW4006</f>
        <v>0.56926545698924746</v>
      </c>
      <c r="AH25" s="54">
        <f t="shared" si="6"/>
        <v>4.9444980100664395</v>
      </c>
      <c r="AI25" s="63">
        <f t="shared" si="7"/>
        <v>9.6557025045020737</v>
      </c>
      <c r="AJ25" s="64">
        <v>76.409149613474852</v>
      </c>
      <c r="AK25" s="61">
        <v>146.30826067160916</v>
      </c>
      <c r="AL25" s="66">
        <v>48.761165279684512</v>
      </c>
      <c r="AM25" s="61">
        <v>193.55677136689951</v>
      </c>
      <c r="AS25" s="121"/>
      <c r="BA25" s="42"/>
      <c r="BB25" s="42"/>
    </row>
    <row r="26" spans="1:54" ht="15.75" x14ac:dyDescent="0.25">
      <c r="A26" s="25">
        <v>18</v>
      </c>
      <c r="B26" s="69">
        <v>155.47999999999999</v>
      </c>
      <c r="C26" s="51">
        <f t="shared" si="0"/>
        <v>44.831440046646591</v>
      </c>
      <c r="D26" s="52">
        <f t="shared" si="1"/>
        <v>119.5252819105223</v>
      </c>
      <c r="E26" s="59">
        <f t="shared" si="2"/>
        <v>-8.8767219571688987</v>
      </c>
      <c r="F26" s="68">
        <v>129.09</v>
      </c>
      <c r="G26" s="52">
        <f t="shared" si="3"/>
        <v>75.255244936873112</v>
      </c>
      <c r="H26" s="52">
        <f t="shared" si="4"/>
        <v>48.799148740830248</v>
      </c>
      <c r="I26" s="53">
        <f t="shared" si="5"/>
        <v>5.0356063222966485</v>
      </c>
      <c r="J26" s="58">
        <v>0</v>
      </c>
      <c r="K26" s="81">
        <v>18.57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18.57</v>
      </c>
      <c r="R26" s="91">
        <v>0</v>
      </c>
      <c r="S26" s="84">
        <v>0</v>
      </c>
      <c r="T26" s="84">
        <v>0</v>
      </c>
      <c r="U26" s="84">
        <v>69.63</v>
      </c>
      <c r="V26" s="84">
        <v>0</v>
      </c>
      <c r="W26" s="84">
        <v>0</v>
      </c>
      <c r="X26" s="94">
        <f t="shared" si="10"/>
        <v>0</v>
      </c>
      <c r="Y26" s="95">
        <f t="shared" si="11"/>
        <v>69.63</v>
      </c>
      <c r="Z26" s="91">
        <v>0</v>
      </c>
      <c r="AA26" s="84">
        <v>0</v>
      </c>
      <c r="AB26" s="84">
        <v>0</v>
      </c>
      <c r="AC26" s="84">
        <v>87.42</v>
      </c>
      <c r="AD26" s="96">
        <v>0</v>
      </c>
      <c r="AE26" s="52">
        <v>87.42</v>
      </c>
      <c r="AF26" s="118">
        <f>'[1]Exploitation '!AV4007</f>
        <v>0.13518709677419349</v>
      </c>
      <c r="AG26" s="117">
        <f>'[1]Exploitation '!AW4007</f>
        <v>0.56926545698924746</v>
      </c>
      <c r="AH26" s="54">
        <f t="shared" si="6"/>
        <v>4.9004192255224552</v>
      </c>
      <c r="AI26" s="63">
        <f t="shared" si="7"/>
        <v>9.1240125858418537</v>
      </c>
      <c r="AJ26" s="64">
        <v>75.255244936873112</v>
      </c>
      <c r="AK26" s="61">
        <v>132.25144004664659</v>
      </c>
      <c r="AL26" s="128">
        <v>48.799148740830248</v>
      </c>
      <c r="AM26" s="61">
        <v>189.15528191052229</v>
      </c>
      <c r="AS26" s="121"/>
      <c r="BA26" s="42"/>
      <c r="BB26" s="42"/>
    </row>
    <row r="27" spans="1:54" ht="15.75" x14ac:dyDescent="0.25">
      <c r="A27" s="25">
        <v>19</v>
      </c>
      <c r="B27" s="69">
        <v>184</v>
      </c>
      <c r="C27" s="51">
        <f t="shared" si="0"/>
        <v>68.117993483927293</v>
      </c>
      <c r="D27" s="52">
        <f t="shared" si="1"/>
        <v>123.92073444583504</v>
      </c>
      <c r="E27" s="59">
        <f t="shared" si="2"/>
        <v>-8.0387279297623184</v>
      </c>
      <c r="F27" s="68">
        <v>159.55000000000001</v>
      </c>
      <c r="G27" s="52">
        <f t="shared" si="3"/>
        <v>90.591611214945189</v>
      </c>
      <c r="H27" s="52">
        <f t="shared" si="4"/>
        <v>62.765328512847944</v>
      </c>
      <c r="I27" s="53">
        <f t="shared" si="5"/>
        <v>6.1930602722068828</v>
      </c>
      <c r="J27" s="58">
        <v>0</v>
      </c>
      <c r="K27" s="81">
        <v>18.57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18.57</v>
      </c>
      <c r="R27" s="91">
        <v>0</v>
      </c>
      <c r="S27" s="84">
        <v>0</v>
      </c>
      <c r="T27" s="84">
        <v>0</v>
      </c>
      <c r="U27" s="84">
        <v>70.42</v>
      </c>
      <c r="V27" s="84">
        <v>0</v>
      </c>
      <c r="W27" s="84">
        <v>0</v>
      </c>
      <c r="X27" s="94">
        <f t="shared" si="10"/>
        <v>0</v>
      </c>
      <c r="Y27" s="95">
        <f t="shared" si="11"/>
        <v>70.42</v>
      </c>
      <c r="Z27" s="91">
        <v>0</v>
      </c>
      <c r="AA27" s="84">
        <v>0</v>
      </c>
      <c r="AB27" s="84">
        <v>0</v>
      </c>
      <c r="AC27" s="84">
        <v>88.04</v>
      </c>
      <c r="AD27" s="96">
        <v>0</v>
      </c>
      <c r="AE27" s="52">
        <v>88.04</v>
      </c>
      <c r="AF27" s="118">
        <f>'[1]Exploitation '!AV4008</f>
        <v>0.13518709677419349</v>
      </c>
      <c r="AG27" s="117">
        <f>'[1]Exploitation '!AW4008</f>
        <v>0.56926545698924746</v>
      </c>
      <c r="AH27" s="54">
        <f t="shared" si="6"/>
        <v>6.0578731754326895</v>
      </c>
      <c r="AI27" s="63">
        <f t="shared" si="7"/>
        <v>9.962006613248434</v>
      </c>
      <c r="AJ27" s="64">
        <v>90.591611214945189</v>
      </c>
      <c r="AK27" s="61">
        <v>156.1579934839273</v>
      </c>
      <c r="AL27" s="128">
        <v>62.765328512847944</v>
      </c>
      <c r="AM27" s="61">
        <v>194.34073444583504</v>
      </c>
      <c r="AS27" s="121"/>
      <c r="BA27" s="42"/>
      <c r="BB27" s="42"/>
    </row>
    <row r="28" spans="1:54" ht="15.75" x14ac:dyDescent="0.25">
      <c r="A28" s="25">
        <v>20</v>
      </c>
      <c r="B28" s="69">
        <v>178.73000000000002</v>
      </c>
      <c r="C28" s="51">
        <f t="shared" si="0"/>
        <v>62.731807883875476</v>
      </c>
      <c r="D28" s="52">
        <f t="shared" si="1"/>
        <v>123.39873127155266</v>
      </c>
      <c r="E28" s="59">
        <f t="shared" si="2"/>
        <v>-7.4005391554280902</v>
      </c>
      <c r="F28" s="68">
        <v>152.31</v>
      </c>
      <c r="G28" s="52">
        <f t="shared" si="3"/>
        <v>83.831100990171905</v>
      </c>
      <c r="H28" s="52">
        <f t="shared" si="4"/>
        <v>62.560953490601804</v>
      </c>
      <c r="I28" s="53">
        <f t="shared" si="5"/>
        <v>5.917945519226298</v>
      </c>
      <c r="J28" s="58">
        <v>0</v>
      </c>
      <c r="K28" s="81">
        <v>18.16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18.16</v>
      </c>
      <c r="R28" s="91">
        <v>0</v>
      </c>
      <c r="S28" s="84">
        <v>0</v>
      </c>
      <c r="T28" s="84">
        <v>0</v>
      </c>
      <c r="U28" s="84">
        <v>81.180000000000007</v>
      </c>
      <c r="V28" s="84">
        <v>0</v>
      </c>
      <c r="W28" s="84">
        <v>0</v>
      </c>
      <c r="X28" s="94">
        <f t="shared" si="10"/>
        <v>0</v>
      </c>
      <c r="Y28" s="95">
        <f t="shared" si="11"/>
        <v>81.180000000000007</v>
      </c>
      <c r="Z28" s="91">
        <v>0</v>
      </c>
      <c r="AA28" s="84">
        <v>0</v>
      </c>
      <c r="AB28" s="84">
        <v>0</v>
      </c>
      <c r="AC28" s="84">
        <v>91.11</v>
      </c>
      <c r="AD28" s="96">
        <v>0</v>
      </c>
      <c r="AE28" s="52">
        <v>91.11</v>
      </c>
      <c r="AF28" s="118">
        <f>'[1]Exploitation '!AV4009</f>
        <v>0.13518709677419349</v>
      </c>
      <c r="AG28" s="117">
        <f>'[1]Exploitation '!AW4009</f>
        <v>0.56926545698924746</v>
      </c>
      <c r="AH28" s="54">
        <f t="shared" si="6"/>
        <v>5.7827584224521047</v>
      </c>
      <c r="AI28" s="63">
        <f t="shared" si="7"/>
        <v>10.190195387582662</v>
      </c>
      <c r="AJ28" s="64">
        <v>83.831100990171905</v>
      </c>
      <c r="AK28" s="61">
        <v>153.84180788387548</v>
      </c>
      <c r="AL28" s="128">
        <v>62.560953490601804</v>
      </c>
      <c r="AM28" s="61">
        <v>204.57873127155267</v>
      </c>
      <c r="AS28" s="121"/>
      <c r="BA28" s="42"/>
      <c r="BB28" s="42"/>
    </row>
    <row r="29" spans="1:54" ht="15.75" x14ac:dyDescent="0.25">
      <c r="A29" s="25">
        <v>21</v>
      </c>
      <c r="B29" s="69">
        <v>153.80000000000001</v>
      </c>
      <c r="C29" s="51">
        <f t="shared" si="0"/>
        <v>40.368023076928523</v>
      </c>
      <c r="D29" s="52">
        <f t="shared" si="1"/>
        <v>121.30065248801083</v>
      </c>
      <c r="E29" s="59">
        <f t="shared" si="2"/>
        <v>-7.8686755649392932</v>
      </c>
      <c r="F29" s="68">
        <v>151.49</v>
      </c>
      <c r="G29" s="52">
        <f t="shared" si="3"/>
        <v>80.005356929684055</v>
      </c>
      <c r="H29" s="52">
        <f t="shared" si="4"/>
        <v>65.59785692516742</v>
      </c>
      <c r="I29" s="53">
        <f t="shared" si="5"/>
        <v>5.8867861451485384</v>
      </c>
      <c r="J29" s="58">
        <v>0</v>
      </c>
      <c r="K29" s="81">
        <v>18.16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18.16</v>
      </c>
      <c r="R29" s="91">
        <v>0</v>
      </c>
      <c r="S29" s="84">
        <v>0</v>
      </c>
      <c r="T29" s="84">
        <v>0</v>
      </c>
      <c r="U29" s="84">
        <v>73.180000000000007</v>
      </c>
      <c r="V29" s="84">
        <v>0</v>
      </c>
      <c r="W29" s="84">
        <v>0</v>
      </c>
      <c r="X29" s="94">
        <f t="shared" si="10"/>
        <v>0</v>
      </c>
      <c r="Y29" s="95">
        <f t="shared" si="11"/>
        <v>73.180000000000007</v>
      </c>
      <c r="Z29" s="91">
        <v>0</v>
      </c>
      <c r="AA29" s="84">
        <v>0</v>
      </c>
      <c r="AB29" s="84">
        <v>0</v>
      </c>
      <c r="AC29" s="84">
        <v>107.32</v>
      </c>
      <c r="AD29" s="96">
        <v>0</v>
      </c>
      <c r="AE29" s="52">
        <v>107.32</v>
      </c>
      <c r="AF29" s="118">
        <f>'[1]Exploitation '!AV4010</f>
        <v>0.13518709677419349</v>
      </c>
      <c r="AG29" s="117">
        <f>'[1]Exploitation '!AW4010</f>
        <v>0.56926545698924746</v>
      </c>
      <c r="AH29" s="54">
        <f t="shared" si="6"/>
        <v>5.7515990483743451</v>
      </c>
      <c r="AI29" s="63">
        <f t="shared" si="7"/>
        <v>9.722058978071459</v>
      </c>
      <c r="AJ29" s="64">
        <v>80.005356929684055</v>
      </c>
      <c r="AK29" s="61">
        <v>147.68802307692852</v>
      </c>
      <c r="AL29" s="128">
        <v>65.59785692516742</v>
      </c>
      <c r="AM29" s="61">
        <v>194.48065248801083</v>
      </c>
      <c r="AS29" s="121"/>
      <c r="BA29" s="42"/>
      <c r="BB29" s="42"/>
    </row>
    <row r="30" spans="1:54" ht="15.75" x14ac:dyDescent="0.25">
      <c r="A30" s="25">
        <v>22</v>
      </c>
      <c r="B30" s="69">
        <v>152.97</v>
      </c>
      <c r="C30" s="51">
        <f t="shared" si="0"/>
        <v>41.352532788562243</v>
      </c>
      <c r="D30" s="52">
        <f t="shared" si="1"/>
        <v>119.52254084794932</v>
      </c>
      <c r="E30" s="59">
        <f t="shared" si="2"/>
        <v>-7.9050736365116006</v>
      </c>
      <c r="F30" s="68">
        <v>146.72</v>
      </c>
      <c r="G30" s="52">
        <f t="shared" si="3"/>
        <v>79.176472497107696</v>
      </c>
      <c r="H30" s="52">
        <f t="shared" si="4"/>
        <v>61.837997577857607</v>
      </c>
      <c r="I30" s="53">
        <f t="shared" si="5"/>
        <v>5.7055299250347149</v>
      </c>
      <c r="J30" s="58">
        <v>0</v>
      </c>
      <c r="K30" s="81">
        <v>18.16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18.16</v>
      </c>
      <c r="R30" s="91">
        <v>0</v>
      </c>
      <c r="S30" s="84">
        <v>0</v>
      </c>
      <c r="T30" s="84">
        <v>0</v>
      </c>
      <c r="U30" s="84">
        <v>74.2</v>
      </c>
      <c r="V30" s="84">
        <v>0</v>
      </c>
      <c r="W30" s="84">
        <v>0</v>
      </c>
      <c r="X30" s="94">
        <f t="shared" si="10"/>
        <v>0</v>
      </c>
      <c r="Y30" s="95">
        <f t="shared" si="11"/>
        <v>74.2</v>
      </c>
      <c r="Z30" s="91">
        <v>0</v>
      </c>
      <c r="AA30" s="84">
        <v>0</v>
      </c>
      <c r="AB30" s="84">
        <v>0</v>
      </c>
      <c r="AC30" s="84">
        <v>105.83</v>
      </c>
      <c r="AD30" s="96">
        <v>0</v>
      </c>
      <c r="AE30" s="52">
        <v>105.83</v>
      </c>
      <c r="AF30" s="118">
        <f>'[1]Exploitation '!AV4011</f>
        <v>0.13518709677419349</v>
      </c>
      <c r="AG30" s="117">
        <f>'[1]Exploitation '!AW4011</f>
        <v>0.56926545698924746</v>
      </c>
      <c r="AH30" s="54">
        <f t="shared" si="6"/>
        <v>5.5703428282605216</v>
      </c>
      <c r="AI30" s="63">
        <f t="shared" si="7"/>
        <v>9.6856609064991517</v>
      </c>
      <c r="AJ30" s="64">
        <v>79.176472497107696</v>
      </c>
      <c r="AK30" s="61">
        <v>147.18253278856224</v>
      </c>
      <c r="AL30" s="128">
        <v>61.837997577857607</v>
      </c>
      <c r="AM30" s="61">
        <v>193.72254084794932</v>
      </c>
      <c r="AS30" s="121"/>
      <c r="BA30" s="42"/>
      <c r="BB30" s="42"/>
    </row>
    <row r="31" spans="1:54" ht="15.75" x14ac:dyDescent="0.25">
      <c r="A31" s="25">
        <v>23</v>
      </c>
      <c r="B31" s="69">
        <v>147.29000000000002</v>
      </c>
      <c r="C31" s="51">
        <f t="shared" si="0"/>
        <v>36.225507954820145</v>
      </c>
      <c r="D31" s="52">
        <f t="shared" si="1"/>
        <v>119.12019754659661</v>
      </c>
      <c r="E31" s="59">
        <f t="shared" si="2"/>
        <v>-8.0557055014167087</v>
      </c>
      <c r="F31" s="68">
        <v>150.11000000000001</v>
      </c>
      <c r="G31" s="52">
        <f t="shared" si="3"/>
        <v>86.790296759559112</v>
      </c>
      <c r="H31" s="52">
        <f t="shared" si="4"/>
        <v>57.48535602645881</v>
      </c>
      <c r="I31" s="53">
        <f t="shared" si="5"/>
        <v>5.8343472139820891</v>
      </c>
      <c r="J31" s="58">
        <v>0</v>
      </c>
      <c r="K31" s="81">
        <v>18.16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18.16</v>
      </c>
      <c r="R31" s="91">
        <v>0</v>
      </c>
      <c r="S31" s="84">
        <v>0</v>
      </c>
      <c r="T31" s="84">
        <v>0</v>
      </c>
      <c r="U31" s="84">
        <v>74.22</v>
      </c>
      <c r="V31" s="84">
        <v>0</v>
      </c>
      <c r="W31" s="84">
        <v>0</v>
      </c>
      <c r="X31" s="94">
        <f t="shared" si="10"/>
        <v>0</v>
      </c>
      <c r="Y31" s="95">
        <f t="shared" si="11"/>
        <v>74.22</v>
      </c>
      <c r="Z31" s="91">
        <v>0</v>
      </c>
      <c r="AA31" s="84">
        <v>0</v>
      </c>
      <c r="AB31" s="84">
        <v>0</v>
      </c>
      <c r="AC31" s="84">
        <v>106.11</v>
      </c>
      <c r="AD31" s="96">
        <v>0</v>
      </c>
      <c r="AE31" s="52">
        <v>106.11</v>
      </c>
      <c r="AF31" s="118">
        <f>'[1]Exploitation '!AV4012</f>
        <v>0.13518709677419349</v>
      </c>
      <c r="AG31" s="117">
        <f>'[1]Exploitation '!AW4012</f>
        <v>0.56926545698924746</v>
      </c>
      <c r="AH31" s="54">
        <f t="shared" si="6"/>
        <v>5.6991601172078958</v>
      </c>
      <c r="AI31" s="63">
        <f t="shared" si="7"/>
        <v>9.5350290415940435</v>
      </c>
      <c r="AJ31" s="64">
        <v>86.790296759559112</v>
      </c>
      <c r="AK31" s="61">
        <v>142.33550795482014</v>
      </c>
      <c r="AL31" s="128">
        <v>57.48535602645881</v>
      </c>
      <c r="AM31" s="61">
        <v>193.34019754659661</v>
      </c>
      <c r="AS31" s="121"/>
      <c r="BA31" s="42"/>
      <c r="BB31" s="42"/>
    </row>
    <row r="32" spans="1:54" ht="16.5" thickBot="1" x14ac:dyDescent="0.3">
      <c r="A32" s="26">
        <v>24</v>
      </c>
      <c r="B32" s="70">
        <v>128.54000000000002</v>
      </c>
      <c r="C32" s="55">
        <f t="shared" si="0"/>
        <v>49.010012609801706</v>
      </c>
      <c r="D32" s="52">
        <f t="shared" si="1"/>
        <v>88.089383746943454</v>
      </c>
      <c r="E32" s="59">
        <f t="shared" si="2"/>
        <v>-8.5593963567451521</v>
      </c>
      <c r="F32" s="71">
        <v>137.81</v>
      </c>
      <c r="G32" s="56">
        <f t="shared" si="3"/>
        <v>76.500008476186707</v>
      </c>
      <c r="H32" s="52">
        <f t="shared" si="4"/>
        <v>55.943033836668704</v>
      </c>
      <c r="I32" s="53">
        <f t="shared" si="5"/>
        <v>5.3669576871445814</v>
      </c>
      <c r="J32" s="58">
        <v>0</v>
      </c>
      <c r="K32" s="81">
        <v>18.16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18.16</v>
      </c>
      <c r="R32" s="91">
        <v>0</v>
      </c>
      <c r="S32" s="84">
        <v>0</v>
      </c>
      <c r="T32" s="84">
        <v>0</v>
      </c>
      <c r="U32" s="84">
        <v>74.33</v>
      </c>
      <c r="V32" s="84">
        <v>0</v>
      </c>
      <c r="W32" s="84">
        <v>0</v>
      </c>
      <c r="X32" s="94">
        <f t="shared" si="10"/>
        <v>0</v>
      </c>
      <c r="Y32" s="95">
        <f t="shared" si="11"/>
        <v>74.33</v>
      </c>
      <c r="Z32" s="92">
        <v>0</v>
      </c>
      <c r="AA32" s="93">
        <v>0</v>
      </c>
      <c r="AB32" s="93">
        <v>0</v>
      </c>
      <c r="AC32" s="93">
        <v>106.76</v>
      </c>
      <c r="AD32" s="96">
        <v>0</v>
      </c>
      <c r="AE32" s="52">
        <v>106.76</v>
      </c>
      <c r="AF32" s="118">
        <f>'[1]Exploitation '!AV4013</f>
        <v>0.13518709677419349</v>
      </c>
      <c r="AG32" s="117">
        <f>'[1]Exploitation '!AW4013</f>
        <v>0.56926545698924746</v>
      </c>
      <c r="AH32" s="54">
        <f t="shared" si="6"/>
        <v>5.2317705903703882</v>
      </c>
      <c r="AI32" s="63">
        <f t="shared" si="7"/>
        <v>9.0313381862656001</v>
      </c>
      <c r="AJ32" s="65">
        <v>76.500008476186707</v>
      </c>
      <c r="AK32" s="62">
        <v>155.77001260980171</v>
      </c>
      <c r="AL32" s="129">
        <v>55.943033836668704</v>
      </c>
      <c r="AM32" s="62">
        <v>162.41938374694345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184</v>
      </c>
      <c r="C33" s="40">
        <f t="shared" ref="C33:AE33" si="12">MAX(C9:C32)</f>
        <v>68.117993483927293</v>
      </c>
      <c r="D33" s="40">
        <f t="shared" si="12"/>
        <v>124.14583774773179</v>
      </c>
      <c r="E33" s="40">
        <f t="shared" si="12"/>
        <v>-7.4005391554280902</v>
      </c>
      <c r="F33" s="40">
        <f t="shared" si="12"/>
        <v>159.55000000000001</v>
      </c>
      <c r="G33" s="40">
        <f t="shared" si="12"/>
        <v>90.591611214945189</v>
      </c>
      <c r="H33" s="40">
        <f t="shared" si="12"/>
        <v>65.59785692516742</v>
      </c>
      <c r="I33" s="40">
        <f t="shared" si="12"/>
        <v>6.1930602722068828</v>
      </c>
      <c r="J33" s="40">
        <f t="shared" si="12"/>
        <v>0</v>
      </c>
      <c r="K33" s="40">
        <f t="shared" si="12"/>
        <v>18.78</v>
      </c>
      <c r="L33" s="40">
        <f t="shared" si="12"/>
        <v>0</v>
      </c>
      <c r="M33" s="40">
        <f t="shared" si="12"/>
        <v>0</v>
      </c>
      <c r="N33" s="40">
        <f t="shared" si="12"/>
        <v>0</v>
      </c>
      <c r="O33" s="40">
        <f t="shared" si="12"/>
        <v>0</v>
      </c>
      <c r="P33" s="40">
        <f t="shared" si="12"/>
        <v>0</v>
      </c>
      <c r="Q33" s="40">
        <f t="shared" si="12"/>
        <v>18.78</v>
      </c>
      <c r="R33" s="40">
        <f t="shared" si="12"/>
        <v>34.869999999999997</v>
      </c>
      <c r="S33" s="40">
        <f t="shared" si="12"/>
        <v>0</v>
      </c>
      <c r="T33" s="40">
        <f t="shared" si="12"/>
        <v>0</v>
      </c>
      <c r="U33" s="40">
        <f t="shared" si="12"/>
        <v>90.99</v>
      </c>
      <c r="V33" s="40">
        <f t="shared" si="12"/>
        <v>0</v>
      </c>
      <c r="W33" s="40">
        <f t="shared" si="12"/>
        <v>0</v>
      </c>
      <c r="X33" s="40">
        <f t="shared" si="12"/>
        <v>34.869999999999997</v>
      </c>
      <c r="Y33" s="40">
        <f t="shared" si="12"/>
        <v>90.99</v>
      </c>
      <c r="Z33" s="40"/>
      <c r="AA33" s="40"/>
      <c r="AB33" s="40"/>
      <c r="AC33" s="40"/>
      <c r="AD33" s="40">
        <f t="shared" si="12"/>
        <v>17.600000000000001</v>
      </c>
      <c r="AE33" s="40">
        <f t="shared" si="12"/>
        <v>107.62</v>
      </c>
      <c r="AF33" s="40">
        <f t="shared" ref="AF33:AM33" si="13">MAX(AF9:AF32)</f>
        <v>0.13518709677419349</v>
      </c>
      <c r="AG33" s="40">
        <f t="shared" si="13"/>
        <v>0.56926545698924746</v>
      </c>
      <c r="AH33" s="40">
        <f t="shared" si="13"/>
        <v>6.0578731754326895</v>
      </c>
      <c r="AI33" s="40">
        <f t="shared" si="13"/>
        <v>10.190195387582662</v>
      </c>
      <c r="AJ33" s="40">
        <f t="shared" si="13"/>
        <v>90.591611214945189</v>
      </c>
      <c r="AK33" s="40">
        <f t="shared" si="13"/>
        <v>156.1579934839273</v>
      </c>
      <c r="AL33" s="40">
        <f t="shared" si="13"/>
        <v>65.59785692516742</v>
      </c>
      <c r="AM33" s="130">
        <f t="shared" si="13"/>
        <v>204.57873127155267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127.04653061224488</v>
      </c>
      <c r="C34" s="41">
        <f t="shared" ref="C34:AE34" si="14">AVERAGE(C9:C33,C9:C32)</f>
        <v>35.241704199254336</v>
      </c>
      <c r="D34" s="41">
        <f t="shared" si="14"/>
        <v>100.69159315188139</v>
      </c>
      <c r="E34" s="41">
        <f t="shared" si="14"/>
        <v>-8.8691485332534228</v>
      </c>
      <c r="F34" s="41">
        <f t="shared" si="14"/>
        <v>118.64020408163267</v>
      </c>
      <c r="G34" s="41">
        <f t="shared" si="14"/>
        <v>68.722203956018006</v>
      </c>
      <c r="H34" s="41">
        <f t="shared" si="14"/>
        <v>44.928318305969675</v>
      </c>
      <c r="I34" s="41">
        <f t="shared" si="14"/>
        <v>5.0474885219372299</v>
      </c>
      <c r="J34" s="41">
        <f t="shared" si="14"/>
        <v>0</v>
      </c>
      <c r="K34" s="41">
        <f t="shared" si="14"/>
        <v>18.524081632653061</v>
      </c>
      <c r="L34" s="41">
        <f t="shared" si="14"/>
        <v>0</v>
      </c>
      <c r="M34" s="41">
        <f t="shared" si="14"/>
        <v>0</v>
      </c>
      <c r="N34" s="41">
        <f t="shared" si="14"/>
        <v>0</v>
      </c>
      <c r="O34" s="41">
        <f t="shared" si="14"/>
        <v>0</v>
      </c>
      <c r="P34" s="41">
        <f t="shared" si="14"/>
        <v>0</v>
      </c>
      <c r="Q34" s="41">
        <f t="shared" si="14"/>
        <v>18.524081632653061</v>
      </c>
      <c r="R34" s="41">
        <f t="shared" si="14"/>
        <v>7.8455102040816316</v>
      </c>
      <c r="S34" s="41">
        <f t="shared" si="14"/>
        <v>0</v>
      </c>
      <c r="T34" s="41">
        <f t="shared" si="14"/>
        <v>0</v>
      </c>
      <c r="U34" s="41">
        <f t="shared" si="14"/>
        <v>82.378163265306114</v>
      </c>
      <c r="V34" s="41">
        <f t="shared" si="14"/>
        <v>0</v>
      </c>
      <c r="W34" s="41">
        <f t="shared" si="14"/>
        <v>0</v>
      </c>
      <c r="X34" s="41">
        <f t="shared" si="14"/>
        <v>7.8455102040816316</v>
      </c>
      <c r="Y34" s="41">
        <f t="shared" si="14"/>
        <v>82.378163265306114</v>
      </c>
      <c r="Z34" s="41">
        <f>AVERAGE(Z9:Z33,Z9:Z32)</f>
        <v>3.7041666666666671</v>
      </c>
      <c r="AA34" s="41">
        <f>AVERAGE(AA9:AA33,AA9:AA32)</f>
        <v>0</v>
      </c>
      <c r="AB34" s="41">
        <f>AVERAGE(AB9:AB33,AB9:AB32)</f>
        <v>0</v>
      </c>
      <c r="AC34" s="41">
        <f t="shared" si="14"/>
        <v>101.86958333333332</v>
      </c>
      <c r="AD34" s="41">
        <f t="shared" si="14"/>
        <v>3.9877551020408157</v>
      </c>
      <c r="AE34" s="41">
        <f t="shared" si="14"/>
        <v>101.9869387755102</v>
      </c>
      <c r="AF34" s="41">
        <f t="shared" ref="AF34:AM34" si="15">AVERAGE(AF9:AF33,AF9:AF32)</f>
        <v>0.13518709677419335</v>
      </c>
      <c r="AG34" s="41">
        <f t="shared" si="15"/>
        <v>0.56926545698924702</v>
      </c>
      <c r="AH34" s="41">
        <f t="shared" si="15"/>
        <v>4.9123014251630384</v>
      </c>
      <c r="AI34" s="41">
        <f t="shared" si="15"/>
        <v>9.0730145811859</v>
      </c>
      <c r="AJ34" s="41">
        <f t="shared" si="15"/>
        <v>72.35077538458944</v>
      </c>
      <c r="AK34" s="41">
        <f t="shared" si="15"/>
        <v>136.82905113802983</v>
      </c>
      <c r="AL34" s="41">
        <f t="shared" si="15"/>
        <v>52.062195856990073</v>
      </c>
      <c r="AM34" s="131">
        <f t="shared" si="15"/>
        <v>182.85430526461244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438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175.66</v>
      </c>
      <c r="Z38" s="133"/>
      <c r="AA38" s="8" t="s">
        <v>21</v>
      </c>
      <c r="AB38" s="5" t="s">
        <v>23</v>
      </c>
      <c r="AC38" s="30"/>
      <c r="AD38" s="134">
        <v>2044.1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85.8459</v>
      </c>
      <c r="AN38" s="135"/>
      <c r="AO38" s="8" t="s">
        <v>21</v>
      </c>
      <c r="AP38" s="5" t="s">
        <v>24</v>
      </c>
      <c r="AQ38" s="133">
        <v>2375.9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2797.16</v>
      </c>
      <c r="C39" s="11" t="s">
        <v>21</v>
      </c>
      <c r="D39" s="9" t="s">
        <v>71</v>
      </c>
      <c r="E39" s="10">
        <v>3113</v>
      </c>
      <c r="F39" s="12" t="s">
        <v>21</v>
      </c>
      <c r="G39" s="98"/>
      <c r="H39" s="101" t="s">
        <v>25</v>
      </c>
      <c r="I39" s="102"/>
      <c r="J39" s="103">
        <v>18.78</v>
      </c>
      <c r="K39" s="104" t="s">
        <v>62</v>
      </c>
      <c r="L39" s="105">
        <v>166.16666666667999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34.869999999999997</v>
      </c>
      <c r="Z39" s="102" t="s">
        <v>62</v>
      </c>
      <c r="AA39" s="108">
        <v>166.62500000001299</v>
      </c>
      <c r="AB39" s="106" t="s">
        <v>25</v>
      </c>
      <c r="AC39" s="109"/>
      <c r="AD39" s="103">
        <v>92.31</v>
      </c>
      <c r="AE39" s="104" t="s">
        <v>72</v>
      </c>
      <c r="AF39" s="108">
        <v>7.4999999999999997E-2</v>
      </c>
      <c r="AG39" s="106" t="s">
        <v>25</v>
      </c>
      <c r="AH39" s="102"/>
      <c r="AI39" s="103">
        <v>0</v>
      </c>
      <c r="AJ39" s="102" t="s">
        <v>77</v>
      </c>
      <c r="AK39" s="107">
        <v>166.04166666667999</v>
      </c>
      <c r="AL39" s="101" t="s">
        <v>25</v>
      </c>
      <c r="AM39" s="102">
        <v>17.600000000000001</v>
      </c>
      <c r="AN39" s="103" t="s">
        <v>77</v>
      </c>
      <c r="AO39" s="111">
        <v>166.50000000001299</v>
      </c>
      <c r="AP39" s="106" t="s">
        <v>25</v>
      </c>
      <c r="AQ39" s="102">
        <v>107.62</v>
      </c>
      <c r="AR39" s="104">
        <v>166.16666666667999</v>
      </c>
      <c r="AS39" s="107"/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521.49</v>
      </c>
      <c r="F42" s="44" t="s">
        <v>69</v>
      </c>
      <c r="G42" s="47">
        <v>166.83333333334599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81.180000000000007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91.11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275.81</v>
      </c>
      <c r="F45" s="83" t="s">
        <v>72</v>
      </c>
      <c r="G45" s="48">
        <v>166.83333333334599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255.10000000000002</v>
      </c>
      <c r="F46" s="80" t="s">
        <v>72</v>
      </c>
      <c r="G46" s="60">
        <v>166.79166666667999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 JUN 23 </vt:lpstr>
      <vt:lpstr>'16 JUN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2023-06-17T00:42:26Z</dcterms:modified>
</cp:coreProperties>
</file>