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71B59151-A636-4E65-8A45-1740BD125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 JUI 23 " sheetId="3" r:id="rId1"/>
  </sheets>
  <externalReferences>
    <externalReference r:id="rId2"/>
  </externalReferences>
  <definedNames>
    <definedName name="_xlnm.Print_Area" localSheetId="0">'17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<sst xmlns="http://schemas.openxmlformats.org/spreadsheetml/2006/main" count="138" uniqueCount="106">
  <si>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</si>
  <si>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</si>
  <si>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</si>
  <si>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</si>
  <si>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</si>
  <si>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</si>
  <si>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</si>
  <si>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</si>
  <si>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</si>
  <si>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</si>
  <si>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</si>
  <si>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</si>
  <si>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</si>
  <si>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</si>
  <si>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</si>
  <si>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</si>
  <si>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</si>
  <si>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</si>
  <si>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</si>
  <si>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</si>
  <si>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</si>
  <si>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</si>
  <si>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</si>
  <si>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</si>
  <si>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</si>
  <si>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</si>
  <si>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</si>
  <si>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</si>
  <si>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</si>
  <si>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</si>
  <si>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</si>
  <si>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</si>
  <si>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</si>
  <si>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</si>
  <si>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</si>
  <si>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</si>
  <si>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</si>
  <si>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</si>
  <si>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</si>
  <si>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</si>
  <si>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</si>
  <si>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</si>
  <si>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</si>
  <si>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</si>
  <si>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</si>
  <si>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</si>
  <si>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</si>
  <si>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</si>
  <si>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</si>
  <si>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</si>
  <si>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</si>
  <si>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</si>
  <si>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</si>
  <si>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</si>
  <si>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</si>
  <si>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</si>
  <si>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</si>
  <si>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</si>
  <si>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</si>
  <si>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</si>
  <si>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</si>
  <si>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</si>
  <si>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</si>
  <si>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</si>
  <si>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</si>
  <si>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</si>
  <si>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</si>
  <si>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</si>
  <si>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</si>
  <si>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</si>
  <si>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</si>
  <si>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</si>
  <si>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</si>
  <si>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</si>
  <si>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</si>
  <si>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</si>
  <si>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</si>
  <si>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</si>
  <si>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</si>
  <si>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</si>
  <si>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</si>
  <si>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</si>
  <si>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</si>
  <si>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</si>
  <si>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</si>
  <si>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</si>
  <si>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</si>
  <si>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</si>
  <si>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</si>
  <si>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</si>
  <si>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</si>
  <si>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</si>
  <si>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</si>
  <si>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</si>
  <si>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</si>
  <si>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</si>
  <si>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</si>
  <si>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</si>
  <si>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</si>
  <si>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</si>
  <si>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</si>
  <si>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</si>
  <si>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</si>
  <si>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</si>
  <si>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FOFANA et TAGBA</t>
  </si>
  <si>
    <t>TAGBA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</si>
</sst>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'17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'!$B$9:$B$32</c:f>
              <c:numCache>
                <c:formatCode>General</c:formatCode>
                <c:ptCount val="24"/>
                <c:pt idx="0">
                  <c:v>58.160000000000004</c:v>
                </c:pt>
                <c:pt idx="1">
                  <c:v>68.31</c:v>
                </c:pt>
                <c:pt idx="2">
                  <c:v>59.13</c:v>
                </c:pt>
                <c:pt idx="3">
                  <c:v>71.650000000000006</c:v>
                </c:pt>
                <c:pt idx="4">
                  <c:v>69.91</c:v>
                </c:pt>
                <c:pt idx="5">
                  <c:v>57.5</c:v>
                </c:pt>
                <c:pt idx="6">
                  <c:v>69.87</c:v>
                </c:pt>
                <c:pt idx="7">
                  <c:v>107.93</c:v>
                </c:pt>
                <c:pt idx="8">
                  <c:v>120.48</c:v>
                </c:pt>
                <c:pt idx="9">
                  <c:v>126.87</c:v>
                </c:pt>
                <c:pt idx="10">
                  <c:v>123.06</c:v>
                </c:pt>
                <c:pt idx="11">
                  <c:v>133.97</c:v>
                </c:pt>
                <c:pt idx="12">
                  <c:v>118.96000000000001</c:v>
                </c:pt>
                <c:pt idx="13">
                  <c:v>113.41</c:v>
                </c:pt>
                <c:pt idx="14">
                  <c:v>138.15</c:v>
                </c:pt>
                <c:pt idx="15">
                  <c:v>138.13</c:v>
                </c:pt>
                <c:pt idx="16">
                  <c:v>126.92000000000002</c:v>
                </c:pt>
                <c:pt idx="17">
                  <c:v>105.75999999999999</c:v>
                </c:pt>
                <c:pt idx="18">
                  <c:v>113.54</c:v>
                </c:pt>
                <c:pt idx="19">
                  <c:v>106.76</c:v>
                </c:pt>
                <c:pt idx="20">
                  <c:v>106.18</c:v>
                </c:pt>
                <c:pt idx="21">
                  <c:v>97.97</c:v>
                </c:pt>
                <c:pt idx="22">
                  <c:v>83.27000000000001</c:v>
                </c:pt>
                <c:pt idx="23">
                  <c:v>72.91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'17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'!$C$9:$C$32</c:f>
              <c:numCache>
                <c:formatCode>General</c:formatCode>
                <c:ptCount val="24"/>
                <c:pt idx="0">
                  <c:v>27.74598258940614</c:v>
                </c:pt>
                <c:pt idx="1">
                  <c:v>22.497836918770901</c:v>
                </c:pt>
                <c:pt idx="2">
                  <c:v>23.142279002560997</c:v>
                </c:pt>
                <c:pt idx="3">
                  <c:v>20.137662209598801</c:v>
                </c:pt>
                <c:pt idx="4">
                  <c:v>17.849188508674516</c:v>
                </c:pt>
                <c:pt idx="5">
                  <c:v>13.336100703556568</c:v>
                </c:pt>
                <c:pt idx="6">
                  <c:v>24.264675816149349</c:v>
                </c:pt>
                <c:pt idx="7">
                  <c:v>41.420775577582006</c:v>
                </c:pt>
                <c:pt idx="8">
                  <c:v>52.406733323045572</c:v>
                </c:pt>
                <c:pt idx="9">
                  <c:v>55.999856527293971</c:v>
                </c:pt>
                <c:pt idx="10">
                  <c:v>58.161096862712554</c:v>
                </c:pt>
                <c:pt idx="11">
                  <c:v>58.308249647938908</c:v>
                </c:pt>
                <c:pt idx="12">
                  <c:v>50.754519733764084</c:v>
                </c:pt>
                <c:pt idx="13">
                  <c:v>56.113778594807727</c:v>
                </c:pt>
                <c:pt idx="14">
                  <c:v>71.058141904495741</c:v>
                </c:pt>
                <c:pt idx="15">
                  <c:v>65.243281291669177</c:v>
                </c:pt>
                <c:pt idx="16">
                  <c:v>55.534246574921852</c:v>
                </c:pt>
                <c:pt idx="17">
                  <c:v>42.82375937765562</c:v>
                </c:pt>
                <c:pt idx="18">
                  <c:v>49.467723532802424</c:v>
                </c:pt>
                <c:pt idx="19">
                  <c:v>46.797093593108457</c:v>
                </c:pt>
                <c:pt idx="20">
                  <c:v>49.200383559298928</c:v>
                </c:pt>
                <c:pt idx="21">
                  <c:v>49.702405819371023</c:v>
                </c:pt>
                <c:pt idx="22">
                  <c:v>38.264597401795697</c:v>
                </c:pt>
                <c:pt idx="23">
                  <c:v>31.642834620768156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'17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'!$D$9:$D$32</c:f>
              <c:numCache>
                <c:formatCode>0.00</c:formatCode>
                <c:ptCount val="24"/>
                <c:pt idx="0">
                  <c:v>42.858758632587609</c:v>
                </c:pt>
                <c:pt idx="1">
                  <c:v>58.46856375707565</c:v>
                </c:pt>
                <c:pt idx="2">
                  <c:v>48.853461088035338</c:v>
                </c:pt>
                <c:pt idx="3">
                  <c:v>64.242707656063828</c:v>
                </c:pt>
                <c:pt idx="4">
                  <c:v>64.937620650115065</c:v>
                </c:pt>
                <c:pt idx="5">
                  <c:v>57.290947717594975</c:v>
                </c:pt>
                <c:pt idx="6">
                  <c:v>58.430847948103164</c:v>
                </c:pt>
                <c:pt idx="7">
                  <c:v>78.278969072050373</c:v>
                </c:pt>
                <c:pt idx="8">
                  <c:v>79.213068347524199</c:v>
                </c:pt>
                <c:pt idx="9">
                  <c:v>81.874751450381524</c:v>
                </c:pt>
                <c:pt idx="10">
                  <c:v>76.092302546349828</c:v>
                </c:pt>
                <c:pt idx="11">
                  <c:v>86.776232378987061</c:v>
                </c:pt>
                <c:pt idx="12">
                  <c:v>79.398716285886195</c:v>
                </c:pt>
                <c:pt idx="13">
                  <c:v>68.658528447945372</c:v>
                </c:pt>
                <c:pt idx="14">
                  <c:v>78.038280612395823</c:v>
                </c:pt>
                <c:pt idx="15">
                  <c:v>83.430868094083252</c:v>
                </c:pt>
                <c:pt idx="16">
                  <c:v>82.266847457775611</c:v>
                </c:pt>
                <c:pt idx="17">
                  <c:v>74.125594159220327</c:v>
                </c:pt>
                <c:pt idx="18">
                  <c:v>74.71594527755822</c:v>
                </c:pt>
                <c:pt idx="19">
                  <c:v>70.678810808901247</c:v>
                </c:pt>
                <c:pt idx="20">
                  <c:v>67.713999702889055</c:v>
                </c:pt>
                <c:pt idx="21">
                  <c:v>59.294558707608772</c:v>
                </c:pt>
                <c:pt idx="22">
                  <c:v>56.45317769457742</c:v>
                </c:pt>
                <c:pt idx="23">
                  <c:v>52.998558765420938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'17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'!$E$9:$E$32</c:f>
              <c:numCache>
                <c:formatCode>0.00</c:formatCode>
                <c:ptCount val="24"/>
                <c:pt idx="0">
                  <c:v>-12.44474122199377</c:v>
                </c:pt>
                <c:pt idx="1">
                  <c:v>-12.656400675846545</c:v>
                </c:pt>
                <c:pt idx="2">
                  <c:v>-12.865740090596347</c:v>
                </c:pt>
                <c:pt idx="3">
                  <c:v>-12.730369865662613</c:v>
                </c:pt>
                <c:pt idx="4">
                  <c:v>-12.876809158789573</c:v>
                </c:pt>
                <c:pt idx="5">
                  <c:v>-13.127048421151553</c:v>
                </c:pt>
                <c:pt idx="6">
                  <c:v>-12.825523764252548</c:v>
                </c:pt>
                <c:pt idx="7">
                  <c:v>-11.769744649632369</c:v>
                </c:pt>
                <c:pt idx="8">
                  <c:v>-11.139801670569778</c:v>
                </c:pt>
                <c:pt idx="9">
                  <c:v>-11.004607977675509</c:v>
                </c:pt>
                <c:pt idx="10">
                  <c:v>-11.193399409062351</c:v>
                </c:pt>
                <c:pt idx="11">
                  <c:v>-11.114482026925963</c:v>
                </c:pt>
                <c:pt idx="12">
                  <c:v>-11.193236019650282</c:v>
                </c:pt>
                <c:pt idx="13">
                  <c:v>-11.362307042753109</c:v>
                </c:pt>
                <c:pt idx="14">
                  <c:v>-10.946422516891616</c:v>
                </c:pt>
                <c:pt idx="15">
                  <c:v>-10.544149385752412</c:v>
                </c:pt>
                <c:pt idx="16">
                  <c:v>-10.881094032697465</c:v>
                </c:pt>
                <c:pt idx="17">
                  <c:v>-11.189353536875931</c:v>
                </c:pt>
                <c:pt idx="18">
                  <c:v>-10.643668810360655</c:v>
                </c:pt>
                <c:pt idx="19">
                  <c:v>-10.715904402009674</c:v>
                </c:pt>
                <c:pt idx="20">
                  <c:v>-10.734383262188008</c:v>
                </c:pt>
                <c:pt idx="21">
                  <c:v>-11.026964526979757</c:v>
                </c:pt>
                <c:pt idx="22">
                  <c:v>-11.447775096373139</c:v>
                </c:pt>
                <c:pt idx="23">
                  <c:v>-11.731393386189129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'17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'!$Q$9:$Q$32</c:f>
              <c:numCache>
                <c:formatCode>0.00</c:formatCode>
                <c:ptCount val="24"/>
                <c:pt idx="0">
                  <c:v>19.7</c:v>
                </c:pt>
                <c:pt idx="1">
                  <c:v>19.7</c:v>
                </c:pt>
                <c:pt idx="2">
                  <c:v>19.71</c:v>
                </c:pt>
                <c:pt idx="3">
                  <c:v>19.48</c:v>
                </c:pt>
                <c:pt idx="4">
                  <c:v>19.62</c:v>
                </c:pt>
                <c:pt idx="5">
                  <c:v>19.52</c:v>
                </c:pt>
                <c:pt idx="6">
                  <c:v>19.52</c:v>
                </c:pt>
                <c:pt idx="7">
                  <c:v>19.52</c:v>
                </c:pt>
                <c:pt idx="8">
                  <c:v>19.66</c:v>
                </c:pt>
                <c:pt idx="9">
                  <c:v>19.62</c:v>
                </c:pt>
                <c:pt idx="10">
                  <c:v>19.68</c:v>
                </c:pt>
                <c:pt idx="11">
                  <c:v>19.64</c:v>
                </c:pt>
                <c:pt idx="12">
                  <c:v>19.63</c:v>
                </c:pt>
                <c:pt idx="13">
                  <c:v>19.670000000000002</c:v>
                </c:pt>
                <c:pt idx="14">
                  <c:v>19.79</c:v>
                </c:pt>
                <c:pt idx="15">
                  <c:v>19.5</c:v>
                </c:pt>
                <c:pt idx="16">
                  <c:v>19.59</c:v>
                </c:pt>
                <c:pt idx="17">
                  <c:v>19.59</c:v>
                </c:pt>
                <c:pt idx="18">
                  <c:v>19.59</c:v>
                </c:pt>
                <c:pt idx="19">
                  <c:v>19.59</c:v>
                </c:pt>
                <c:pt idx="20">
                  <c:v>19.59</c:v>
                </c:pt>
                <c:pt idx="21">
                  <c:v>19.59</c:v>
                </c:pt>
                <c:pt idx="22">
                  <c:v>19.59</c:v>
                </c:pt>
                <c:pt idx="23">
                  <c:v>19.59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'17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'!$AE$9:$AE$32</c:f>
              <c:numCache>
                <c:formatCode>0.00</c:formatCode>
                <c:ptCount val="24"/>
                <c:pt idx="0">
                  <c:v>93.03</c:v>
                </c:pt>
                <c:pt idx="1">
                  <c:v>92.44</c:v>
                </c:pt>
                <c:pt idx="2">
                  <c:v>92.1</c:v>
                </c:pt>
                <c:pt idx="3">
                  <c:v>91.89</c:v>
                </c:pt>
                <c:pt idx="4">
                  <c:v>92.49</c:v>
                </c:pt>
                <c:pt idx="5">
                  <c:v>92.49</c:v>
                </c:pt>
                <c:pt idx="6">
                  <c:v>91.39</c:v>
                </c:pt>
                <c:pt idx="7">
                  <c:v>91.17</c:v>
                </c:pt>
                <c:pt idx="8">
                  <c:v>91.89</c:v>
                </c:pt>
                <c:pt idx="9">
                  <c:v>90.92</c:v>
                </c:pt>
                <c:pt idx="10">
                  <c:v>89.6</c:v>
                </c:pt>
                <c:pt idx="11">
                  <c:v>89.25</c:v>
                </c:pt>
                <c:pt idx="12">
                  <c:v>90.9</c:v>
                </c:pt>
                <c:pt idx="13">
                  <c:v>91.73</c:v>
                </c:pt>
                <c:pt idx="14">
                  <c:v>90.02</c:v>
                </c:pt>
                <c:pt idx="15">
                  <c:v>91.12</c:v>
                </c:pt>
                <c:pt idx="16">
                  <c:v>91.98</c:v>
                </c:pt>
                <c:pt idx="17">
                  <c:v>102.13</c:v>
                </c:pt>
                <c:pt idx="18">
                  <c:v>104.42</c:v>
                </c:pt>
                <c:pt idx="19">
                  <c:v>104.07</c:v>
                </c:pt>
                <c:pt idx="20">
                  <c:v>105.85</c:v>
                </c:pt>
                <c:pt idx="21">
                  <c:v>101.72</c:v>
                </c:pt>
                <c:pt idx="22">
                  <c:v>101.15</c:v>
                </c:pt>
                <c:pt idx="23">
                  <c:v>101.31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'17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'!$AK$9:$AK$32</c:f>
              <c:numCache>
                <c:formatCode>0.00</c:formatCode>
                <c:ptCount val="24"/>
                <c:pt idx="0">
                  <c:v>120.77598258940614</c:v>
                </c:pt>
                <c:pt idx="1">
                  <c:v>114.9378369187709</c:v>
                </c:pt>
                <c:pt idx="2">
                  <c:v>115.24227900256099</c:v>
                </c:pt>
                <c:pt idx="3">
                  <c:v>112.0276622095988</c:v>
                </c:pt>
                <c:pt idx="4">
                  <c:v>110.33918850867451</c:v>
                </c:pt>
                <c:pt idx="5">
                  <c:v>105.82610070355656</c:v>
                </c:pt>
                <c:pt idx="6">
                  <c:v>115.65467581614935</c:v>
                </c:pt>
                <c:pt idx="7">
                  <c:v>132.59077557758201</c:v>
                </c:pt>
                <c:pt idx="8">
                  <c:v>144.29673332304557</c:v>
                </c:pt>
                <c:pt idx="9">
                  <c:v>146.91985652729397</c:v>
                </c:pt>
                <c:pt idx="10">
                  <c:v>147.76109686271255</c:v>
                </c:pt>
                <c:pt idx="11">
                  <c:v>147.55824964793891</c:v>
                </c:pt>
                <c:pt idx="12">
                  <c:v>141.65451973376409</c:v>
                </c:pt>
                <c:pt idx="13">
                  <c:v>147.84377859480773</c:v>
                </c:pt>
                <c:pt idx="14">
                  <c:v>161.07814190449574</c:v>
                </c:pt>
                <c:pt idx="15">
                  <c:v>156.36328129166918</c:v>
                </c:pt>
                <c:pt idx="16">
                  <c:v>147.51424657492186</c:v>
                </c:pt>
                <c:pt idx="17">
                  <c:v>144.95375937765562</c:v>
                </c:pt>
                <c:pt idx="18">
                  <c:v>153.88772353280243</c:v>
                </c:pt>
                <c:pt idx="19">
                  <c:v>150.86709359310845</c:v>
                </c:pt>
                <c:pt idx="20">
                  <c:v>155.05038355929892</c:v>
                </c:pt>
                <c:pt idx="21">
                  <c:v>151.42240581937102</c:v>
                </c:pt>
                <c:pt idx="22">
                  <c:v>139.4145974017957</c:v>
                </c:pt>
                <c:pt idx="23">
                  <c:v>132.95283462076816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'17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'!$AM$9:$AM$32</c:f>
              <c:numCache>
                <c:formatCode>0.00</c:formatCode>
                <c:ptCount val="24"/>
                <c:pt idx="0">
                  <c:v>117.07875863258761</c:v>
                </c:pt>
                <c:pt idx="1">
                  <c:v>115.56856375707565</c:v>
                </c:pt>
                <c:pt idx="2">
                  <c:v>108.34346108803534</c:v>
                </c:pt>
                <c:pt idx="3">
                  <c:v>108.27270765606383</c:v>
                </c:pt>
                <c:pt idx="4">
                  <c:v>109.73762065011506</c:v>
                </c:pt>
                <c:pt idx="5">
                  <c:v>102.09094771759497</c:v>
                </c:pt>
                <c:pt idx="6">
                  <c:v>102.73084794810316</c:v>
                </c:pt>
                <c:pt idx="7">
                  <c:v>122.44896907205037</c:v>
                </c:pt>
                <c:pt idx="8">
                  <c:v>137.47306834752419</c:v>
                </c:pt>
                <c:pt idx="9">
                  <c:v>138.15475145038153</c:v>
                </c:pt>
                <c:pt idx="10">
                  <c:v>132.84230254634983</c:v>
                </c:pt>
                <c:pt idx="11">
                  <c:v>134.39623237898707</c:v>
                </c:pt>
                <c:pt idx="12">
                  <c:v>137.21871628588619</c:v>
                </c:pt>
                <c:pt idx="13">
                  <c:v>126.54852844794537</c:v>
                </c:pt>
                <c:pt idx="14">
                  <c:v>131.91828061239582</c:v>
                </c:pt>
                <c:pt idx="15">
                  <c:v>140.53086809408325</c:v>
                </c:pt>
                <c:pt idx="16">
                  <c:v>140.8068474577756</c:v>
                </c:pt>
                <c:pt idx="17">
                  <c:v>132.66559415922032</c:v>
                </c:pt>
                <c:pt idx="18">
                  <c:v>142.67594527755821</c:v>
                </c:pt>
                <c:pt idx="19">
                  <c:v>143.18881080890125</c:v>
                </c:pt>
                <c:pt idx="20">
                  <c:v>138.36399970288906</c:v>
                </c:pt>
                <c:pt idx="21">
                  <c:v>131.83455870760878</c:v>
                </c:pt>
                <c:pt idx="22">
                  <c:v>129.23317769457742</c:v>
                </c:pt>
                <c:pt idx="23">
                  <c:v>125.84855876542093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1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'17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'!$F$9:$F$32</c:f>
              <c:numCache>
                <c:formatCode>General</c:formatCode>
                <c:ptCount val="24"/>
                <c:pt idx="0">
                  <c:v>150.97999999999999</c:v>
                </c:pt>
                <c:pt idx="1">
                  <c:v>145.02000000000001</c:v>
                </c:pt>
                <c:pt idx="2">
                  <c:v>142.1</c:v>
                </c:pt>
                <c:pt idx="3">
                  <c:v>138.68</c:v>
                </c:pt>
                <c:pt idx="4">
                  <c:v>137.85</c:v>
                </c:pt>
                <c:pt idx="5">
                  <c:v>129.9</c:v>
                </c:pt>
                <c:pt idx="6">
                  <c:v>127.36</c:v>
                </c:pt>
                <c:pt idx="7">
                  <c:v>132.41</c:v>
                </c:pt>
                <c:pt idx="8">
                  <c:v>131.81</c:v>
                </c:pt>
                <c:pt idx="9">
                  <c:v>126.44</c:v>
                </c:pt>
                <c:pt idx="10">
                  <c:v>140.13999999999999</c:v>
                </c:pt>
                <c:pt idx="11">
                  <c:v>124.54</c:v>
                </c:pt>
                <c:pt idx="12">
                  <c:v>114.02</c:v>
                </c:pt>
                <c:pt idx="13">
                  <c:v>106.29</c:v>
                </c:pt>
                <c:pt idx="14">
                  <c:v>123.39</c:v>
                </c:pt>
                <c:pt idx="15">
                  <c:v>131.27000000000001</c:v>
                </c:pt>
                <c:pt idx="16">
                  <c:v>146.87</c:v>
                </c:pt>
                <c:pt idx="17">
                  <c:v>164.74</c:v>
                </c:pt>
                <c:pt idx="18">
                  <c:v>190.59</c:v>
                </c:pt>
                <c:pt idx="19">
                  <c:v>201.19</c:v>
                </c:pt>
                <c:pt idx="20">
                  <c:v>195.51</c:v>
                </c:pt>
                <c:pt idx="21">
                  <c:v>188.19</c:v>
                </c:pt>
                <c:pt idx="22">
                  <c:v>178.27</c:v>
                </c:pt>
                <c:pt idx="23">
                  <c:v>169.43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'17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'!$G$9:$G$32</c:f>
              <c:numCache>
                <c:formatCode>0.00</c:formatCode>
                <c:ptCount val="24"/>
                <c:pt idx="0">
                  <c:v>64.507784302629929</c:v>
                </c:pt>
                <c:pt idx="1">
                  <c:v>64.197365405186389</c:v>
                </c:pt>
                <c:pt idx="2">
                  <c:v>65.531457817576239</c:v>
                </c:pt>
                <c:pt idx="3">
                  <c:v>62.8584118509796</c:v>
                </c:pt>
                <c:pt idx="4">
                  <c:v>61.829860360366219</c:v>
                </c:pt>
                <c:pt idx="5">
                  <c:v>58.255151741555181</c:v>
                </c:pt>
                <c:pt idx="6">
                  <c:v>58.554473334264678</c:v>
                </c:pt>
                <c:pt idx="7">
                  <c:v>57.798938610472433</c:v>
                </c:pt>
                <c:pt idx="8">
                  <c:v>53.473919463601241</c:v>
                </c:pt>
                <c:pt idx="9">
                  <c:v>62.189323805311659</c:v>
                </c:pt>
                <c:pt idx="10">
                  <c:v>57.657653519431719</c:v>
                </c:pt>
                <c:pt idx="11">
                  <c:v>63.327011137875672</c:v>
                </c:pt>
                <c:pt idx="12">
                  <c:v>47.894801463940937</c:v>
                </c:pt>
                <c:pt idx="13">
                  <c:v>52.345419394194451</c:v>
                </c:pt>
                <c:pt idx="14">
                  <c:v>57.73856396264587</c:v>
                </c:pt>
                <c:pt idx="15">
                  <c:v>60.695854516383307</c:v>
                </c:pt>
                <c:pt idx="16">
                  <c:v>66.799830255117655</c:v>
                </c:pt>
                <c:pt idx="17">
                  <c:v>70.59704468516874</c:v>
                </c:pt>
                <c:pt idx="18">
                  <c:v>82.919195526981952</c:v>
                </c:pt>
                <c:pt idx="19">
                  <c:v>83.518966940346459</c:v>
                </c:pt>
                <c:pt idx="20">
                  <c:v>79.874081176709694</c:v>
                </c:pt>
                <c:pt idx="21">
                  <c:v>75.181025196216595</c:v>
                </c:pt>
                <c:pt idx="22">
                  <c:v>70.640918490815068</c:v>
                </c:pt>
                <c:pt idx="23">
                  <c:v>77.018865708093642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'17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'!$H$9:$H$32</c:f>
              <c:numCache>
                <c:formatCode>0.00</c:formatCode>
                <c:ptCount val="24"/>
                <c:pt idx="0">
                  <c:v>80.574671738053368</c:v>
                </c:pt>
                <c:pt idx="1">
                  <c:v>75.151563363862067</c:v>
                </c:pt>
                <c:pt idx="2">
                  <c:v>71.008427165966054</c:v>
                </c:pt>
                <c:pt idx="3">
                  <c:v>70.391428495915093</c:v>
                </c:pt>
                <c:pt idx="4">
                  <c:v>70.621518826525516</c:v>
                </c:pt>
                <c:pt idx="5">
                  <c:v>66.521716685096834</c:v>
                </c:pt>
                <c:pt idx="6">
                  <c:v>63.597658527328058</c:v>
                </c:pt>
                <c:pt idx="7">
                  <c:v>68.845373268103359</c:v>
                </c:pt>
                <c:pt idx="8">
                  <c:v>72.387998122027156</c:v>
                </c:pt>
                <c:pt idx="9">
                  <c:v>57.627352101823064</c:v>
                </c:pt>
                <c:pt idx="10">
                  <c:v>76.079796833964195</c:v>
                </c:pt>
                <c:pt idx="11">
                  <c:v>55.167249357843474</c:v>
                </c:pt>
                <c:pt idx="12">
                  <c:v>59.822966233829888</c:v>
                </c:pt>
                <c:pt idx="13">
                  <c:v>47.793204142472625</c:v>
                </c:pt>
                <c:pt idx="14">
                  <c:v>59.255726212401946</c:v>
                </c:pt>
                <c:pt idx="15">
                  <c:v>64.02643953179691</c:v>
                </c:pt>
                <c:pt idx="16">
                  <c:v>73.514863981881348</c:v>
                </c:pt>
                <c:pt idx="17">
                  <c:v>87.722546132074626</c:v>
                </c:pt>
                <c:pt idx="18">
                  <c:v>100.26811727570136</c:v>
                </c:pt>
                <c:pt idx="19">
                  <c:v>109.86555324296927</c:v>
                </c:pt>
                <c:pt idx="20">
                  <c:v>108.04627515131089</c:v>
                </c:pt>
                <c:pt idx="21">
                  <c:v>105.69748581984071</c:v>
                </c:pt>
                <c:pt idx="22">
                  <c:v>100.69454462969651</c:v>
                </c:pt>
                <c:pt idx="23">
                  <c:v>85.812509596651893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'17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'!$I$9:$I$32</c:f>
              <c:numCache>
                <c:formatCode>0.00</c:formatCode>
                <c:ptCount val="24"/>
                <c:pt idx="0">
                  <c:v>5.8975439593166916</c:v>
                </c:pt>
                <c:pt idx="1">
                  <c:v>5.6710712309515534</c:v>
                </c:pt>
                <c:pt idx="2">
                  <c:v>5.5601150164576998</c:v>
                </c:pt>
                <c:pt idx="3">
                  <c:v>5.4301596531053056</c:v>
                </c:pt>
                <c:pt idx="4">
                  <c:v>5.3986208131082654</c:v>
                </c:pt>
                <c:pt idx="5">
                  <c:v>5.1231315733480178</c:v>
                </c:pt>
                <c:pt idx="6">
                  <c:v>5.2078681384072487</c:v>
                </c:pt>
                <c:pt idx="7">
                  <c:v>5.7656881214242039</c:v>
                </c:pt>
                <c:pt idx="8">
                  <c:v>5.9480824143716111</c:v>
                </c:pt>
                <c:pt idx="9">
                  <c:v>6.6233240928652881</c:v>
                </c:pt>
                <c:pt idx="10">
                  <c:v>6.4025496466040854</c:v>
                </c:pt>
                <c:pt idx="11">
                  <c:v>6.0457395042808448</c:v>
                </c:pt>
                <c:pt idx="12">
                  <c:v>6.3022323022291848</c:v>
                </c:pt>
                <c:pt idx="13">
                  <c:v>6.1513764633329222</c:v>
                </c:pt>
                <c:pt idx="14">
                  <c:v>6.3957098249522053</c:v>
                </c:pt>
                <c:pt idx="15">
                  <c:v>6.5477059518197782</c:v>
                </c:pt>
                <c:pt idx="16">
                  <c:v>6.5553057630010008</c:v>
                </c:pt>
                <c:pt idx="17">
                  <c:v>6.4204091827566563</c:v>
                </c:pt>
                <c:pt idx="18">
                  <c:v>7.4026871973166797</c:v>
                </c:pt>
                <c:pt idx="19">
                  <c:v>7.805479816684282</c:v>
                </c:pt>
                <c:pt idx="20">
                  <c:v>7.5896436719793874</c:v>
                </c:pt>
                <c:pt idx="21">
                  <c:v>7.3114889839426942</c:v>
                </c:pt>
                <c:pt idx="22">
                  <c:v>6.9345368794884328</c:v>
                </c:pt>
                <c:pt idx="23">
                  <c:v>6.5986246952544709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'17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2.6</c:v>
                </c:pt>
                <c:pt idx="7">
                  <c:v>5.9</c:v>
                </c:pt>
                <c:pt idx="8">
                  <c:v>7.7</c:v>
                </c:pt>
                <c:pt idx="9">
                  <c:v>16.8</c:v>
                </c:pt>
                <c:pt idx="10">
                  <c:v>10.7</c:v>
                </c:pt>
                <c:pt idx="11">
                  <c:v>4.2</c:v>
                </c:pt>
                <c:pt idx="12">
                  <c:v>17.3</c:v>
                </c:pt>
                <c:pt idx="13">
                  <c:v>15.5</c:v>
                </c:pt>
                <c:pt idx="14">
                  <c:v>13.8</c:v>
                </c:pt>
                <c:pt idx="15">
                  <c:v>7.5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'17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JUI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'17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'17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'17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JUI 23 '!$AJ$9:$AJ$32</c:f>
              <c:numCache>
                <c:formatCode>0.00</c:formatCode>
                <c:ptCount val="24"/>
                <c:pt idx="0">
                  <c:v>64.507784302629929</c:v>
                </c:pt>
                <c:pt idx="1">
                  <c:v>64.197365405186389</c:v>
                </c:pt>
                <c:pt idx="2">
                  <c:v>65.531457817576239</c:v>
                </c:pt>
                <c:pt idx="3">
                  <c:v>62.8584118509796</c:v>
                </c:pt>
                <c:pt idx="4">
                  <c:v>61.829860360366219</c:v>
                </c:pt>
                <c:pt idx="5">
                  <c:v>58.65515174155518</c:v>
                </c:pt>
                <c:pt idx="6">
                  <c:v>61.154473334264679</c:v>
                </c:pt>
                <c:pt idx="7">
                  <c:v>63.698938610472432</c:v>
                </c:pt>
                <c:pt idx="8">
                  <c:v>61.173919463601244</c:v>
                </c:pt>
                <c:pt idx="9">
                  <c:v>78.989323805311656</c:v>
                </c:pt>
                <c:pt idx="10">
                  <c:v>68.357653519431722</c:v>
                </c:pt>
                <c:pt idx="11">
                  <c:v>67.527011137875675</c:v>
                </c:pt>
                <c:pt idx="12">
                  <c:v>65.194801463940934</c:v>
                </c:pt>
                <c:pt idx="13">
                  <c:v>67.845419394194451</c:v>
                </c:pt>
                <c:pt idx="14">
                  <c:v>71.538563962645867</c:v>
                </c:pt>
                <c:pt idx="15">
                  <c:v>68.195854516383307</c:v>
                </c:pt>
                <c:pt idx="16">
                  <c:v>68.099830255117652</c:v>
                </c:pt>
                <c:pt idx="17">
                  <c:v>70.59704468516874</c:v>
                </c:pt>
                <c:pt idx="18">
                  <c:v>82.919195526981952</c:v>
                </c:pt>
                <c:pt idx="19">
                  <c:v>83.518966940346459</c:v>
                </c:pt>
                <c:pt idx="20">
                  <c:v>79.874081176709694</c:v>
                </c:pt>
                <c:pt idx="21">
                  <c:v>75.181025196216595</c:v>
                </c:pt>
                <c:pt idx="22">
                  <c:v>70.640918490815068</c:v>
                </c:pt>
                <c:pt idx="23">
                  <c:v>77.018865708093642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'17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'17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JUI 23 '!$AL$9:$AL$32</c:f>
              <c:numCache>
                <c:formatCode>0.00</c:formatCode>
                <c:ptCount val="24"/>
                <c:pt idx="0">
                  <c:v>80.574671738053368</c:v>
                </c:pt>
                <c:pt idx="1">
                  <c:v>75.151563363862067</c:v>
                </c:pt>
                <c:pt idx="2">
                  <c:v>71.008427165966054</c:v>
                </c:pt>
                <c:pt idx="3">
                  <c:v>70.391428495915093</c:v>
                </c:pt>
                <c:pt idx="4">
                  <c:v>70.621518826525516</c:v>
                </c:pt>
                <c:pt idx="5">
                  <c:v>66.821716685096831</c:v>
                </c:pt>
                <c:pt idx="6">
                  <c:v>66.467658527328055</c:v>
                </c:pt>
                <c:pt idx="7">
                  <c:v>78.045373268103361</c:v>
                </c:pt>
                <c:pt idx="8">
                  <c:v>85.187998122027153</c:v>
                </c:pt>
                <c:pt idx="9">
                  <c:v>84.467352101823067</c:v>
                </c:pt>
                <c:pt idx="10">
                  <c:v>89.509796833964188</c:v>
                </c:pt>
                <c:pt idx="11">
                  <c:v>81.307249357843475</c:v>
                </c:pt>
                <c:pt idx="12">
                  <c:v>90.13296623382989</c:v>
                </c:pt>
                <c:pt idx="13">
                  <c:v>83.663204142472622</c:v>
                </c:pt>
                <c:pt idx="14">
                  <c:v>86.155726212401945</c:v>
                </c:pt>
                <c:pt idx="15">
                  <c:v>93.346439531796918</c:v>
                </c:pt>
                <c:pt idx="16">
                  <c:v>93.634863981881352</c:v>
                </c:pt>
                <c:pt idx="17">
                  <c:v>87.722546132074626</c:v>
                </c:pt>
                <c:pt idx="18">
                  <c:v>100.26811727570136</c:v>
                </c:pt>
                <c:pt idx="19">
                  <c:v>109.86555324296927</c:v>
                </c:pt>
                <c:pt idx="20">
                  <c:v>108.04627515131089</c:v>
                </c:pt>
                <c:pt idx="21">
                  <c:v>105.69748581984071</c:v>
                </c:pt>
                <c:pt idx="22">
                  <c:v>100.69454462969651</c:v>
                </c:pt>
                <c:pt idx="23">
                  <c:v>85.812509596651893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4734">
          <cell r="AV4734">
            <v>0.16645241935483901</v>
          </cell>
          <cell r="AW4734">
            <v>0.40281303763440901</v>
          </cell>
        </row>
        <row r="4735">
          <cell r="AV4735">
            <v>0.16645241935483901</v>
          </cell>
          <cell r="AW4735">
            <v>0.40281303763440901</v>
          </cell>
        </row>
        <row r="4736">
          <cell r="AV4736">
            <v>0.16645241935483901</v>
          </cell>
          <cell r="AW4736">
            <v>0.40281303763440901</v>
          </cell>
        </row>
        <row r="4737">
          <cell r="AV4737">
            <v>0.16645241935483901</v>
          </cell>
          <cell r="AW4737">
            <v>0.40281303763440901</v>
          </cell>
        </row>
        <row r="4738">
          <cell r="AV4738">
            <v>0.16645241935483901</v>
          </cell>
          <cell r="AW4738">
            <v>0.40281303763440901</v>
          </cell>
        </row>
        <row r="4739">
          <cell r="AV4739">
            <v>0.16645241935483901</v>
          </cell>
          <cell r="AW4739">
            <v>0.40281303763440901</v>
          </cell>
        </row>
        <row r="4740">
          <cell r="AV4740">
            <v>0.16645241935483901</v>
          </cell>
          <cell r="AW4740">
            <v>0.40281303763440901</v>
          </cell>
        </row>
        <row r="4741">
          <cell r="AV4741">
            <v>0.16645241935483901</v>
          </cell>
          <cell r="AW4741">
            <v>0.40281303763440901</v>
          </cell>
        </row>
        <row r="4742">
          <cell r="AV4742">
            <v>0.16645241935483901</v>
          </cell>
          <cell r="AW4742">
            <v>0.40281303763440901</v>
          </cell>
        </row>
        <row r="4743">
          <cell r="AV4743">
            <v>0.16645241935483901</v>
          </cell>
          <cell r="AW4743">
            <v>0.40281303763440901</v>
          </cell>
        </row>
        <row r="4744">
          <cell r="AV4744">
            <v>0.16645241935483901</v>
          </cell>
          <cell r="AW4744">
            <v>0.40281303763440901</v>
          </cell>
        </row>
        <row r="4745">
          <cell r="AV4745">
            <v>0.16645241935483901</v>
          </cell>
          <cell r="AW4745">
            <v>0.40281303763440901</v>
          </cell>
        </row>
        <row r="4746">
          <cell r="AV4746">
            <v>0.16645241935483901</v>
          </cell>
          <cell r="AW4746">
            <v>0.40281303763440901</v>
          </cell>
        </row>
        <row r="4747">
          <cell r="AV4747">
            <v>0.16645241935483901</v>
          </cell>
          <cell r="AW4747">
            <v>0.40281303763440901</v>
          </cell>
        </row>
        <row r="4748">
          <cell r="AV4748">
            <v>0.16645241935483901</v>
          </cell>
          <cell r="AW4748">
            <v>0.40281303763440901</v>
          </cell>
        </row>
        <row r="4749">
          <cell r="AV4749">
            <v>0.16645241935483901</v>
          </cell>
          <cell r="AW4749">
            <v>0.40281303763440901</v>
          </cell>
        </row>
        <row r="4750">
          <cell r="AV4750">
            <v>0.16645241935483901</v>
          </cell>
          <cell r="AW4750">
            <v>0.40281303763440901</v>
          </cell>
        </row>
        <row r="4751">
          <cell r="AV4751">
            <v>0.16645241935483901</v>
          </cell>
          <cell r="AW4751">
            <v>0.40281303763440901</v>
          </cell>
        </row>
        <row r="4752">
          <cell r="AV4752">
            <v>0.16645241935483901</v>
          </cell>
          <cell r="AW4752">
            <v>0.40281303763440901</v>
          </cell>
        </row>
        <row r="4753">
          <cell r="AV4753">
            <v>0.16645241935483901</v>
          </cell>
          <cell r="AW4753">
            <v>0.40281303763440901</v>
          </cell>
        </row>
        <row r="4754">
          <cell r="AV4754">
            <v>0.16645241935483901</v>
          </cell>
          <cell r="AW4754">
            <v>0.40281303763440901</v>
          </cell>
        </row>
        <row r="4755">
          <cell r="AV4755">
            <v>0.16645241935483901</v>
          </cell>
          <cell r="AW4755">
            <v>0.40281303763440901</v>
          </cell>
        </row>
        <row r="4756">
          <cell r="AV4756">
            <v>0.16645241935483901</v>
          </cell>
          <cell r="AW4756">
            <v>0.40281303763440901</v>
          </cell>
        </row>
        <row r="4757">
          <cell r="AV4757">
            <v>0.16645241935483901</v>
          </cell>
          <cell r="AW4757">
            <v>0.40281303763440901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H32" zoomScale="85" zoomScaleNormal="85" zoomScaleSheetLayoutView="85" workbookViewId="0">
      <selection activeCell="G49" sqref="G4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45124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58.160000000000004</v>
      </c>
      <c r="C9" s="51">
        <f t="shared" ref="C9:C32" si="0">AK9-AE9</f>
        <v>27.74598258940614</v>
      </c>
      <c r="D9" s="52">
        <f t="shared" ref="D9:D32" si="1">AM9-Y9</f>
        <v>42.858758632587609</v>
      </c>
      <c r="E9" s="59">
        <f t="shared" ref="E9:E32" si="2">(AG9+AI9)-Q9</f>
        <v>-12.44474122199377</v>
      </c>
      <c r="F9" s="76">
        <v>150.97999999999999</v>
      </c>
      <c r="G9" s="52">
        <f t="shared" ref="G9:G32" si="3">AJ9-AD9</f>
        <v>64.507784302629929</v>
      </c>
      <c r="H9" s="52">
        <f t="shared" ref="H9:H32" si="4">AL9-X9</f>
        <v>80.574671738053368</v>
      </c>
      <c r="I9" s="53">
        <f t="shared" ref="I9:I32" si="5">(AH9+AF9)-P9</f>
        <v>5.8975439593166916</v>
      </c>
      <c r="J9" s="58">
        <v>0</v>
      </c>
      <c r="K9" s="84">
        <v>19.7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19.7</v>
      </c>
      <c r="R9" s="90">
        <v>0</v>
      </c>
      <c r="S9" s="84">
        <v>0</v>
      </c>
      <c r="T9" s="84">
        <v>0</v>
      </c>
      <c r="U9" s="84">
        <v>74.22</v>
      </c>
      <c r="V9" s="84">
        <v>0</v>
      </c>
      <c r="W9" s="84">
        <v>0</v>
      </c>
      <c r="X9" s="93">
        <f>R9+T9+V9</f>
        <v>0</v>
      </c>
      <c r="Y9" s="94">
        <f>S9+U9+W9</f>
        <v>74.22</v>
      </c>
      <c r="Z9" s="90">
        <v>0</v>
      </c>
      <c r="AA9" s="84">
        <v>0</v>
      </c>
      <c r="AB9" s="84">
        <v>0</v>
      </c>
      <c r="AC9" s="84">
        <v>93.03</v>
      </c>
      <c r="AD9" s="95">
        <f>Z9+AB9</f>
        <v>0</v>
      </c>
      <c r="AE9" s="52">
        <f>AA9+AC9</f>
        <v>93.03</v>
      </c>
      <c r="AF9" s="115">
        <f>'[1]Exploitation '!AV4734</f>
        <v>0.16645241935483901</v>
      </c>
      <c r="AG9" s="116">
        <f>'[1]Exploitation '!AW4734</f>
        <v>0.40281303763440901</v>
      </c>
      <c r="AH9" s="54">
        <f t="shared" ref="AH9:AH32" si="6">(F9+P9+X9+AD9)-(AJ9+AL9+AF9)</f>
        <v>5.7310915399618523</v>
      </c>
      <c r="AI9" s="63">
        <f t="shared" ref="AI9:AI32" si="7">(B9+Q9+Y9+AE9)-(AM9+AK9+AG9)</f>
        <v>6.8524457403718202</v>
      </c>
      <c r="AJ9" s="64">
        <v>64.507784302629929</v>
      </c>
      <c r="AK9" s="61">
        <v>120.77598258940614</v>
      </c>
      <c r="AL9" s="66">
        <v>80.574671738053368</v>
      </c>
      <c r="AM9" s="61">
        <v>117.07875863258761</v>
      </c>
      <c r="AS9" s="120"/>
      <c r="BA9" s="42"/>
      <c r="BB9" s="42"/>
    </row>
    <row r="10" spans="1:54" ht="15.75" x14ac:dyDescent="0.25">
      <c r="A10" s="25">
        <v>2</v>
      </c>
      <c r="B10" s="69">
        <v>68.31</v>
      </c>
      <c r="C10" s="51">
        <f t="shared" si="0"/>
        <v>22.497836918770901</v>
      </c>
      <c r="D10" s="52">
        <f t="shared" si="1"/>
        <v>58.46856375707565</v>
      </c>
      <c r="E10" s="59">
        <f t="shared" si="2"/>
        <v>-12.656400675846545</v>
      </c>
      <c r="F10" s="68">
        <v>145.02000000000001</v>
      </c>
      <c r="G10" s="52">
        <f t="shared" si="3"/>
        <v>64.197365405186389</v>
      </c>
      <c r="H10" s="52">
        <f t="shared" si="4"/>
        <v>75.151563363862067</v>
      </c>
      <c r="I10" s="53">
        <f t="shared" si="5"/>
        <v>5.6710712309515534</v>
      </c>
      <c r="J10" s="58">
        <v>0</v>
      </c>
      <c r="K10" s="81">
        <v>19.7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19.7</v>
      </c>
      <c r="R10" s="90">
        <v>0</v>
      </c>
      <c r="S10" s="84">
        <v>0</v>
      </c>
      <c r="T10" s="84">
        <v>0</v>
      </c>
      <c r="U10" s="84">
        <v>57.1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57.1</v>
      </c>
      <c r="Z10" s="90">
        <v>0</v>
      </c>
      <c r="AA10" s="84">
        <v>0</v>
      </c>
      <c r="AB10" s="84">
        <v>0</v>
      </c>
      <c r="AC10" s="84">
        <v>92.44</v>
      </c>
      <c r="AD10" s="95">
        <f t="shared" ref="AD10:AD32" si="12">Z10+AB10</f>
        <v>0</v>
      </c>
      <c r="AE10" s="52">
        <f t="shared" ref="AE10:AE32" si="13">AA10+AC10</f>
        <v>92.44</v>
      </c>
      <c r="AF10" s="117">
        <f>'[1]Exploitation '!AV4735</f>
        <v>0.16645241935483901</v>
      </c>
      <c r="AG10" s="116">
        <f>'[1]Exploitation '!AW4735</f>
        <v>0.40281303763440901</v>
      </c>
      <c r="AH10" s="54">
        <f t="shared" si="6"/>
        <v>5.5046188115967141</v>
      </c>
      <c r="AI10" s="63">
        <f t="shared" si="7"/>
        <v>6.6407862865190452</v>
      </c>
      <c r="AJ10" s="64">
        <v>64.197365405186389</v>
      </c>
      <c r="AK10" s="61">
        <v>114.9378369187709</v>
      </c>
      <c r="AL10" s="66">
        <v>75.151563363862067</v>
      </c>
      <c r="AM10" s="61">
        <v>115.56856375707565</v>
      </c>
      <c r="AS10" s="120"/>
      <c r="BA10" s="42"/>
      <c r="BB10" s="42"/>
    </row>
    <row r="11" spans="1:54" ht="15" customHeight="1" x14ac:dyDescent="0.25">
      <c r="A11" s="25">
        <v>3</v>
      </c>
      <c r="B11" s="69">
        <v>59.13</v>
      </c>
      <c r="C11" s="51">
        <f t="shared" si="0"/>
        <v>23.142279002560997</v>
      </c>
      <c r="D11" s="52">
        <f t="shared" si="1"/>
        <v>48.853461088035338</v>
      </c>
      <c r="E11" s="59">
        <f t="shared" si="2"/>
        <v>-12.865740090596347</v>
      </c>
      <c r="F11" s="68">
        <v>142.1</v>
      </c>
      <c r="G11" s="52">
        <f t="shared" si="3"/>
        <v>65.531457817576239</v>
      </c>
      <c r="H11" s="52">
        <f t="shared" si="4"/>
        <v>71.008427165966054</v>
      </c>
      <c r="I11" s="53">
        <f t="shared" si="5"/>
        <v>5.5601150164576998</v>
      </c>
      <c r="J11" s="58">
        <v>0</v>
      </c>
      <c r="K11" s="81">
        <v>19.71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19.71</v>
      </c>
      <c r="R11" s="90">
        <v>0</v>
      </c>
      <c r="S11" s="84">
        <v>0</v>
      </c>
      <c r="T11" s="84">
        <v>0</v>
      </c>
      <c r="U11" s="84">
        <v>59.49</v>
      </c>
      <c r="V11" s="84">
        <v>0</v>
      </c>
      <c r="W11" s="84">
        <v>0</v>
      </c>
      <c r="X11" s="93">
        <f t="shared" si="10"/>
        <v>0</v>
      </c>
      <c r="Y11" s="94">
        <f t="shared" si="11"/>
        <v>59.49</v>
      </c>
      <c r="Z11" s="90">
        <v>0</v>
      </c>
      <c r="AA11" s="84">
        <v>0</v>
      </c>
      <c r="AB11" s="84">
        <v>0</v>
      </c>
      <c r="AC11" s="84">
        <v>92.1</v>
      </c>
      <c r="AD11" s="95">
        <f t="shared" si="12"/>
        <v>0</v>
      </c>
      <c r="AE11" s="52">
        <f t="shared" si="13"/>
        <v>92.1</v>
      </c>
      <c r="AF11" s="117">
        <f>'[1]Exploitation '!AV4736</f>
        <v>0.16645241935483901</v>
      </c>
      <c r="AG11" s="116">
        <f>'[1]Exploitation '!AW4736</f>
        <v>0.40281303763440901</v>
      </c>
      <c r="AH11" s="54">
        <f t="shared" si="6"/>
        <v>5.3936625971028604</v>
      </c>
      <c r="AI11" s="63">
        <f t="shared" si="7"/>
        <v>6.4414468717692444</v>
      </c>
      <c r="AJ11" s="64">
        <v>65.531457817576239</v>
      </c>
      <c r="AK11" s="61">
        <v>115.24227900256099</v>
      </c>
      <c r="AL11" s="66">
        <v>71.008427165966054</v>
      </c>
      <c r="AM11" s="61">
        <v>108.34346108803534</v>
      </c>
      <c r="AS11" s="120"/>
      <c r="BA11" s="42"/>
      <c r="BB11" s="42"/>
    </row>
    <row r="12" spans="1:54" ht="15" customHeight="1" x14ac:dyDescent="0.25">
      <c r="A12" s="25">
        <v>4</v>
      </c>
      <c r="B12" s="69">
        <v>71.650000000000006</v>
      </c>
      <c r="C12" s="51">
        <f t="shared" si="0"/>
        <v>20.137662209598801</v>
      </c>
      <c r="D12" s="52">
        <f t="shared" si="1"/>
        <v>64.242707656063828</v>
      </c>
      <c r="E12" s="59">
        <f t="shared" si="2"/>
        <v>-12.730369865662613</v>
      </c>
      <c r="F12" s="68">
        <v>138.68</v>
      </c>
      <c r="G12" s="52">
        <f t="shared" si="3"/>
        <v>62.8584118509796</v>
      </c>
      <c r="H12" s="52">
        <f t="shared" si="4"/>
        <v>70.391428495915093</v>
      </c>
      <c r="I12" s="53">
        <f t="shared" si="5"/>
        <v>5.4301596531053056</v>
      </c>
      <c r="J12" s="58">
        <v>0</v>
      </c>
      <c r="K12" s="81">
        <v>19.48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19.48</v>
      </c>
      <c r="R12" s="90">
        <v>0</v>
      </c>
      <c r="S12" s="84">
        <v>0</v>
      </c>
      <c r="T12" s="84">
        <v>0</v>
      </c>
      <c r="U12" s="84">
        <v>44.03</v>
      </c>
      <c r="V12" s="84">
        <v>0</v>
      </c>
      <c r="W12" s="84">
        <v>0</v>
      </c>
      <c r="X12" s="93">
        <f t="shared" si="10"/>
        <v>0</v>
      </c>
      <c r="Y12" s="94">
        <f t="shared" si="11"/>
        <v>44.03</v>
      </c>
      <c r="Z12" s="90">
        <v>0</v>
      </c>
      <c r="AA12" s="84">
        <v>0</v>
      </c>
      <c r="AB12" s="84">
        <v>0</v>
      </c>
      <c r="AC12" s="84">
        <v>91.89</v>
      </c>
      <c r="AD12" s="95">
        <f t="shared" si="12"/>
        <v>0</v>
      </c>
      <c r="AE12" s="52">
        <f t="shared" si="13"/>
        <v>91.89</v>
      </c>
      <c r="AF12" s="117">
        <f>'[1]Exploitation '!AV4737</f>
        <v>0.16645241935483901</v>
      </c>
      <c r="AG12" s="116">
        <f>'[1]Exploitation '!AW4737</f>
        <v>0.40281303763440901</v>
      </c>
      <c r="AH12" s="54">
        <f t="shared" si="6"/>
        <v>5.2637072337504662</v>
      </c>
      <c r="AI12" s="63">
        <f t="shared" si="7"/>
        <v>6.3468170967029778</v>
      </c>
      <c r="AJ12" s="64">
        <v>62.8584118509796</v>
      </c>
      <c r="AK12" s="61">
        <v>112.0276622095988</v>
      </c>
      <c r="AL12" s="66">
        <v>70.391428495915093</v>
      </c>
      <c r="AM12" s="61">
        <v>108.27270765606383</v>
      </c>
      <c r="AS12" s="120"/>
      <c r="BA12" s="42"/>
      <c r="BB12" s="42"/>
    </row>
    <row r="13" spans="1:54" ht="15.75" x14ac:dyDescent="0.25">
      <c r="A13" s="25">
        <v>5</v>
      </c>
      <c r="B13" s="69">
        <v>69.91</v>
      </c>
      <c r="C13" s="51">
        <f t="shared" si="0"/>
        <v>17.849188508674516</v>
      </c>
      <c r="D13" s="52">
        <f t="shared" si="1"/>
        <v>64.937620650115065</v>
      </c>
      <c r="E13" s="59">
        <f t="shared" si="2"/>
        <v>-12.876809158789573</v>
      </c>
      <c r="F13" s="68">
        <v>137.85</v>
      </c>
      <c r="G13" s="52">
        <f t="shared" si="3"/>
        <v>61.829860360366219</v>
      </c>
      <c r="H13" s="52">
        <f t="shared" si="4"/>
        <v>70.621518826525516</v>
      </c>
      <c r="I13" s="53">
        <f t="shared" si="5"/>
        <v>5.3986208131082654</v>
      </c>
      <c r="J13" s="58">
        <v>0</v>
      </c>
      <c r="K13" s="81">
        <v>19.62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19.62</v>
      </c>
      <c r="R13" s="90">
        <v>0</v>
      </c>
      <c r="S13" s="84">
        <v>0</v>
      </c>
      <c r="T13" s="84">
        <v>0</v>
      </c>
      <c r="U13" s="84">
        <v>44.8</v>
      </c>
      <c r="V13" s="84">
        <v>0</v>
      </c>
      <c r="W13" s="84">
        <v>0</v>
      </c>
      <c r="X13" s="93">
        <f t="shared" si="10"/>
        <v>0</v>
      </c>
      <c r="Y13" s="94">
        <f t="shared" si="11"/>
        <v>44.8</v>
      </c>
      <c r="Z13" s="90">
        <v>0</v>
      </c>
      <c r="AA13" s="84">
        <v>0</v>
      </c>
      <c r="AB13" s="84">
        <v>0</v>
      </c>
      <c r="AC13" s="84">
        <v>92.49</v>
      </c>
      <c r="AD13" s="95">
        <f t="shared" si="12"/>
        <v>0</v>
      </c>
      <c r="AE13" s="52">
        <f t="shared" si="13"/>
        <v>92.49</v>
      </c>
      <c r="AF13" s="117">
        <f>'[1]Exploitation '!AV4738</f>
        <v>0.16645241935483901</v>
      </c>
      <c r="AG13" s="116">
        <f>'[1]Exploitation '!AW4738</f>
        <v>0.40281303763440901</v>
      </c>
      <c r="AH13" s="54">
        <f t="shared" si="6"/>
        <v>5.232168393753426</v>
      </c>
      <c r="AI13" s="63">
        <f t="shared" si="7"/>
        <v>6.3403778035760183</v>
      </c>
      <c r="AJ13" s="64">
        <v>61.829860360366219</v>
      </c>
      <c r="AK13" s="61">
        <v>110.33918850867451</v>
      </c>
      <c r="AL13" s="66">
        <v>70.621518826525516</v>
      </c>
      <c r="AM13" s="61">
        <v>109.73762065011506</v>
      </c>
      <c r="AS13" s="120"/>
      <c r="BA13" s="42"/>
      <c r="BB13" s="42"/>
    </row>
    <row r="14" spans="1:54" ht="15.75" customHeight="1" x14ac:dyDescent="0.25">
      <c r="A14" s="25">
        <v>6</v>
      </c>
      <c r="B14" s="69">
        <v>57.5</v>
      </c>
      <c r="C14" s="51">
        <f t="shared" si="0"/>
        <v>13.336100703556568</v>
      </c>
      <c r="D14" s="52">
        <f t="shared" si="1"/>
        <v>57.290947717594975</v>
      </c>
      <c r="E14" s="59">
        <f t="shared" si="2"/>
        <v>-13.127048421151553</v>
      </c>
      <c r="F14" s="68">
        <v>129.9</v>
      </c>
      <c r="G14" s="52">
        <f t="shared" si="3"/>
        <v>58.255151741555181</v>
      </c>
      <c r="H14" s="52">
        <f t="shared" si="4"/>
        <v>66.521716685096834</v>
      </c>
      <c r="I14" s="53">
        <f t="shared" si="5"/>
        <v>5.1231315733480178</v>
      </c>
      <c r="J14" s="58">
        <v>0</v>
      </c>
      <c r="K14" s="81">
        <v>19.52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19.52</v>
      </c>
      <c r="R14" s="90">
        <v>0.3</v>
      </c>
      <c r="S14" s="84">
        <v>0</v>
      </c>
      <c r="T14" s="84">
        <v>0</v>
      </c>
      <c r="U14" s="84">
        <v>44.8</v>
      </c>
      <c r="V14" s="84">
        <v>0</v>
      </c>
      <c r="W14" s="84">
        <v>0</v>
      </c>
      <c r="X14" s="93">
        <f t="shared" si="10"/>
        <v>0.3</v>
      </c>
      <c r="Y14" s="94">
        <f t="shared" si="11"/>
        <v>44.8</v>
      </c>
      <c r="Z14" s="90">
        <v>0.4</v>
      </c>
      <c r="AA14" s="84">
        <v>0</v>
      </c>
      <c r="AB14" s="84">
        <v>0</v>
      </c>
      <c r="AC14" s="84">
        <v>92.49</v>
      </c>
      <c r="AD14" s="95">
        <f t="shared" si="12"/>
        <v>0.4</v>
      </c>
      <c r="AE14" s="52">
        <f t="shared" si="13"/>
        <v>92.49</v>
      </c>
      <c r="AF14" s="117">
        <f>'[1]Exploitation '!AV4739</f>
        <v>0.16645241935483901</v>
      </c>
      <c r="AG14" s="116">
        <f>'[1]Exploitation '!AW4739</f>
        <v>0.40281303763440901</v>
      </c>
      <c r="AH14" s="54">
        <f t="shared" si="6"/>
        <v>4.9566791539931785</v>
      </c>
      <c r="AI14" s="63">
        <f t="shared" si="7"/>
        <v>5.9901385412140371</v>
      </c>
      <c r="AJ14" s="64">
        <v>58.65515174155518</v>
      </c>
      <c r="AK14" s="61">
        <v>105.82610070355656</v>
      </c>
      <c r="AL14" s="66">
        <v>66.821716685096831</v>
      </c>
      <c r="AM14" s="61">
        <v>102.09094771759497</v>
      </c>
      <c r="AS14" s="120"/>
      <c r="BA14" s="42"/>
      <c r="BB14" s="42"/>
    </row>
    <row r="15" spans="1:54" ht="15.75" x14ac:dyDescent="0.25">
      <c r="A15" s="25">
        <v>7</v>
      </c>
      <c r="B15" s="69">
        <v>69.87</v>
      </c>
      <c r="C15" s="51">
        <f t="shared" si="0"/>
        <v>24.264675816149349</v>
      </c>
      <c r="D15" s="52">
        <f t="shared" si="1"/>
        <v>58.430847948103164</v>
      </c>
      <c r="E15" s="59">
        <f t="shared" si="2"/>
        <v>-12.825523764252548</v>
      </c>
      <c r="F15" s="68">
        <v>127.36</v>
      </c>
      <c r="G15" s="52">
        <f t="shared" si="3"/>
        <v>58.554473334264678</v>
      </c>
      <c r="H15" s="52">
        <f t="shared" si="4"/>
        <v>63.597658527328058</v>
      </c>
      <c r="I15" s="53">
        <f t="shared" si="5"/>
        <v>5.2078681384072487</v>
      </c>
      <c r="J15" s="58">
        <v>0</v>
      </c>
      <c r="K15" s="81">
        <v>19.52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19.52</v>
      </c>
      <c r="R15" s="90">
        <v>2.87</v>
      </c>
      <c r="S15" s="84">
        <v>0</v>
      </c>
      <c r="T15" s="84">
        <v>0</v>
      </c>
      <c r="U15" s="84">
        <v>44.3</v>
      </c>
      <c r="V15" s="84">
        <v>0</v>
      </c>
      <c r="W15" s="84">
        <v>0</v>
      </c>
      <c r="X15" s="93">
        <f t="shared" si="10"/>
        <v>2.87</v>
      </c>
      <c r="Y15" s="94">
        <f t="shared" si="11"/>
        <v>44.3</v>
      </c>
      <c r="Z15" s="90">
        <v>2.6</v>
      </c>
      <c r="AA15" s="84">
        <v>0</v>
      </c>
      <c r="AB15" s="84">
        <v>0</v>
      </c>
      <c r="AC15" s="84">
        <v>91.39</v>
      </c>
      <c r="AD15" s="95">
        <f t="shared" si="12"/>
        <v>2.6</v>
      </c>
      <c r="AE15" s="52">
        <f t="shared" si="13"/>
        <v>91.39</v>
      </c>
      <c r="AF15" s="117">
        <f>'[1]Exploitation '!AV4740</f>
        <v>0.16645241935483901</v>
      </c>
      <c r="AG15" s="116">
        <f>'[1]Exploitation '!AW4740</f>
        <v>0.40281303763440901</v>
      </c>
      <c r="AH15" s="54">
        <f t="shared" si="6"/>
        <v>5.0414157190524094</v>
      </c>
      <c r="AI15" s="63">
        <f t="shared" si="7"/>
        <v>6.2916631981130422</v>
      </c>
      <c r="AJ15" s="64">
        <v>61.154473334264679</v>
      </c>
      <c r="AK15" s="61">
        <v>115.65467581614935</v>
      </c>
      <c r="AL15" s="66">
        <v>66.467658527328055</v>
      </c>
      <c r="AM15" s="61">
        <v>102.73084794810316</v>
      </c>
      <c r="AS15" s="120"/>
      <c r="BA15" s="42"/>
      <c r="BB15" s="42"/>
    </row>
    <row r="16" spans="1:54" ht="15.75" x14ac:dyDescent="0.25">
      <c r="A16" s="25">
        <v>8</v>
      </c>
      <c r="B16" s="69">
        <v>107.93</v>
      </c>
      <c r="C16" s="51">
        <f t="shared" si="0"/>
        <v>41.420775577582006</v>
      </c>
      <c r="D16" s="52">
        <f t="shared" si="1"/>
        <v>78.278969072050373</v>
      </c>
      <c r="E16" s="59">
        <f t="shared" si="2"/>
        <v>-11.769744649632369</v>
      </c>
      <c r="F16" s="68">
        <v>132.41</v>
      </c>
      <c r="G16" s="52">
        <f t="shared" si="3"/>
        <v>57.798938610472433</v>
      </c>
      <c r="H16" s="52">
        <f t="shared" si="4"/>
        <v>68.845373268103359</v>
      </c>
      <c r="I16" s="53">
        <f t="shared" si="5"/>
        <v>5.7656881214242039</v>
      </c>
      <c r="J16" s="58">
        <v>0</v>
      </c>
      <c r="K16" s="81">
        <v>19.52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19.52</v>
      </c>
      <c r="R16" s="90">
        <v>9.1999999999999993</v>
      </c>
      <c r="S16" s="84">
        <v>0</v>
      </c>
      <c r="T16" s="84">
        <v>0</v>
      </c>
      <c r="U16" s="84">
        <v>44.17</v>
      </c>
      <c r="V16" s="84">
        <v>0</v>
      </c>
      <c r="W16" s="84">
        <v>0</v>
      </c>
      <c r="X16" s="93">
        <f t="shared" si="10"/>
        <v>9.1999999999999993</v>
      </c>
      <c r="Y16" s="94">
        <f t="shared" si="11"/>
        <v>44.17</v>
      </c>
      <c r="Z16" s="90">
        <v>5.9</v>
      </c>
      <c r="AA16" s="84">
        <v>0</v>
      </c>
      <c r="AB16" s="84">
        <v>0</v>
      </c>
      <c r="AC16" s="84">
        <v>91.17</v>
      </c>
      <c r="AD16" s="95">
        <f t="shared" si="12"/>
        <v>5.9</v>
      </c>
      <c r="AE16" s="52">
        <f t="shared" si="13"/>
        <v>91.17</v>
      </c>
      <c r="AF16" s="117">
        <f>'[1]Exploitation '!AV4741</f>
        <v>0.16645241935483901</v>
      </c>
      <c r="AG16" s="116">
        <f>'[1]Exploitation '!AW4741</f>
        <v>0.40281303763440901</v>
      </c>
      <c r="AH16" s="54">
        <f t="shared" si="6"/>
        <v>5.5992357020693646</v>
      </c>
      <c r="AI16" s="63">
        <f t="shared" si="7"/>
        <v>7.3474423127332216</v>
      </c>
      <c r="AJ16" s="64">
        <v>63.698938610472432</v>
      </c>
      <c r="AK16" s="61">
        <v>132.59077557758201</v>
      </c>
      <c r="AL16" s="66">
        <v>78.045373268103361</v>
      </c>
      <c r="AM16" s="61">
        <v>122.44896907205037</v>
      </c>
      <c r="AS16" s="120"/>
      <c r="BA16" s="42"/>
      <c r="BB16" s="42"/>
    </row>
    <row r="17" spans="1:54" ht="15.75" x14ac:dyDescent="0.25">
      <c r="A17" s="25">
        <v>9</v>
      </c>
      <c r="B17" s="69">
        <v>120.48</v>
      </c>
      <c r="C17" s="51">
        <f t="shared" si="0"/>
        <v>52.406733323045572</v>
      </c>
      <c r="D17" s="52">
        <f t="shared" si="1"/>
        <v>79.213068347524199</v>
      </c>
      <c r="E17" s="59">
        <f t="shared" si="2"/>
        <v>-11.139801670569778</v>
      </c>
      <c r="F17" s="68">
        <v>131.81</v>
      </c>
      <c r="G17" s="52">
        <f t="shared" si="3"/>
        <v>53.473919463601241</v>
      </c>
      <c r="H17" s="52">
        <f t="shared" si="4"/>
        <v>72.387998122027156</v>
      </c>
      <c r="I17" s="53">
        <f t="shared" si="5"/>
        <v>5.9480824143716111</v>
      </c>
      <c r="J17" s="58">
        <v>0</v>
      </c>
      <c r="K17" s="81">
        <v>19.66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19.66</v>
      </c>
      <c r="R17" s="90">
        <v>12.8</v>
      </c>
      <c r="S17" s="84">
        <v>0</v>
      </c>
      <c r="T17" s="84">
        <v>0</v>
      </c>
      <c r="U17" s="84">
        <v>58.26</v>
      </c>
      <c r="V17" s="84">
        <v>0</v>
      </c>
      <c r="W17" s="84">
        <v>0</v>
      </c>
      <c r="X17" s="93">
        <f t="shared" si="10"/>
        <v>12.8</v>
      </c>
      <c r="Y17" s="94">
        <f t="shared" si="11"/>
        <v>58.26</v>
      </c>
      <c r="Z17" s="90">
        <v>7.7</v>
      </c>
      <c r="AA17" s="84">
        <v>0</v>
      </c>
      <c r="AB17" s="84">
        <v>0</v>
      </c>
      <c r="AC17" s="84">
        <v>91.89</v>
      </c>
      <c r="AD17" s="95">
        <f t="shared" si="12"/>
        <v>7.7</v>
      </c>
      <c r="AE17" s="52">
        <f t="shared" si="13"/>
        <v>91.89</v>
      </c>
      <c r="AF17" s="117">
        <f>'[1]Exploitation '!AV4742</f>
        <v>0.16645241935483901</v>
      </c>
      <c r="AG17" s="116">
        <f>'[1]Exploitation '!AW4742</f>
        <v>0.40281303763440901</v>
      </c>
      <c r="AH17" s="54">
        <f t="shared" si="6"/>
        <v>5.7816299950167718</v>
      </c>
      <c r="AI17" s="63">
        <f t="shared" si="7"/>
        <v>8.1173852917958129</v>
      </c>
      <c r="AJ17" s="64">
        <v>61.173919463601244</v>
      </c>
      <c r="AK17" s="61">
        <v>144.29673332304557</v>
      </c>
      <c r="AL17" s="66">
        <v>85.187998122027153</v>
      </c>
      <c r="AM17" s="61">
        <v>137.47306834752419</v>
      </c>
      <c r="AS17" s="120"/>
      <c r="BA17" s="42"/>
      <c r="BB17" s="42"/>
    </row>
    <row r="18" spans="1:54" ht="15.75" x14ac:dyDescent="0.25">
      <c r="A18" s="25">
        <v>10</v>
      </c>
      <c r="B18" s="69">
        <v>126.87</v>
      </c>
      <c r="C18" s="51">
        <f t="shared" si="0"/>
        <v>55.999856527293971</v>
      </c>
      <c r="D18" s="52">
        <f t="shared" si="1"/>
        <v>81.874751450381524</v>
      </c>
      <c r="E18" s="59">
        <f t="shared" si="2"/>
        <v>-11.004607977675509</v>
      </c>
      <c r="F18" s="68">
        <v>126.44</v>
      </c>
      <c r="G18" s="52">
        <f t="shared" si="3"/>
        <v>62.189323805311659</v>
      </c>
      <c r="H18" s="52">
        <f t="shared" si="4"/>
        <v>57.627352101823064</v>
      </c>
      <c r="I18" s="53">
        <f t="shared" si="5"/>
        <v>6.6233240928652881</v>
      </c>
      <c r="J18" s="58">
        <v>0</v>
      </c>
      <c r="K18" s="81">
        <v>19.62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19.62</v>
      </c>
      <c r="R18" s="90">
        <v>26.84</v>
      </c>
      <c r="S18" s="84">
        <v>0</v>
      </c>
      <c r="T18" s="84">
        <v>0</v>
      </c>
      <c r="U18" s="84">
        <v>56.28</v>
      </c>
      <c r="V18" s="84">
        <v>0</v>
      </c>
      <c r="W18" s="84">
        <v>0</v>
      </c>
      <c r="X18" s="93">
        <f t="shared" si="10"/>
        <v>26.84</v>
      </c>
      <c r="Y18" s="94">
        <f t="shared" si="11"/>
        <v>56.28</v>
      </c>
      <c r="Z18" s="90">
        <v>16.8</v>
      </c>
      <c r="AA18" s="84">
        <v>0</v>
      </c>
      <c r="AB18" s="84">
        <v>0</v>
      </c>
      <c r="AC18" s="84">
        <v>90.92</v>
      </c>
      <c r="AD18" s="95">
        <f t="shared" si="12"/>
        <v>16.8</v>
      </c>
      <c r="AE18" s="52">
        <f t="shared" si="13"/>
        <v>90.92</v>
      </c>
      <c r="AF18" s="117">
        <f>'[1]Exploitation '!AV4743</f>
        <v>0.16645241935483901</v>
      </c>
      <c r="AG18" s="116">
        <f>'[1]Exploitation '!AW4743</f>
        <v>0.40281303763440901</v>
      </c>
      <c r="AH18" s="54">
        <f t="shared" si="6"/>
        <v>6.4568716735104488</v>
      </c>
      <c r="AI18" s="63">
        <f t="shared" si="7"/>
        <v>8.212578984690083</v>
      </c>
      <c r="AJ18" s="64">
        <v>78.989323805311656</v>
      </c>
      <c r="AK18" s="61">
        <v>146.91985652729397</v>
      </c>
      <c r="AL18" s="66">
        <v>84.467352101823067</v>
      </c>
      <c r="AM18" s="61">
        <v>138.15475145038153</v>
      </c>
      <c r="AS18" s="120"/>
      <c r="BA18" s="42"/>
      <c r="BB18" s="42"/>
    </row>
    <row r="19" spans="1:54" ht="15.75" x14ac:dyDescent="0.25">
      <c r="A19" s="25">
        <v>11</v>
      </c>
      <c r="B19" s="69">
        <v>123.06</v>
      </c>
      <c r="C19" s="51">
        <f t="shared" si="0"/>
        <v>58.161096862712554</v>
      </c>
      <c r="D19" s="52">
        <f t="shared" si="1"/>
        <v>76.092302546349828</v>
      </c>
      <c r="E19" s="59">
        <f t="shared" si="2"/>
        <v>-11.193399409062351</v>
      </c>
      <c r="F19" s="68">
        <v>140.13999999999999</v>
      </c>
      <c r="G19" s="52">
        <f t="shared" si="3"/>
        <v>57.657653519431719</v>
      </c>
      <c r="H19" s="52">
        <f t="shared" si="4"/>
        <v>76.079796833964195</v>
      </c>
      <c r="I19" s="53">
        <f t="shared" si="5"/>
        <v>6.4025496466040854</v>
      </c>
      <c r="J19" s="58">
        <v>0</v>
      </c>
      <c r="K19" s="81">
        <v>19.68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19.68</v>
      </c>
      <c r="R19" s="90">
        <v>13.43</v>
      </c>
      <c r="S19" s="84">
        <v>0</v>
      </c>
      <c r="T19" s="84">
        <v>0</v>
      </c>
      <c r="U19" s="84">
        <v>56.75</v>
      </c>
      <c r="V19" s="84">
        <v>0</v>
      </c>
      <c r="W19" s="84">
        <v>0</v>
      </c>
      <c r="X19" s="93">
        <f t="shared" si="10"/>
        <v>13.43</v>
      </c>
      <c r="Y19" s="94">
        <f t="shared" si="11"/>
        <v>56.75</v>
      </c>
      <c r="Z19" s="90">
        <v>10.7</v>
      </c>
      <c r="AA19" s="84">
        <v>0</v>
      </c>
      <c r="AB19" s="84">
        <v>0</v>
      </c>
      <c r="AC19" s="84">
        <v>89.6</v>
      </c>
      <c r="AD19" s="95">
        <f t="shared" si="12"/>
        <v>10.7</v>
      </c>
      <c r="AE19" s="52">
        <f t="shared" si="13"/>
        <v>89.6</v>
      </c>
      <c r="AF19" s="117">
        <f>'[1]Exploitation '!AV4744</f>
        <v>0.16645241935483901</v>
      </c>
      <c r="AG19" s="116">
        <f>'[1]Exploitation '!AW4744</f>
        <v>0.40281303763440901</v>
      </c>
      <c r="AH19" s="54">
        <f t="shared" si="6"/>
        <v>6.2360972272492461</v>
      </c>
      <c r="AI19" s="63">
        <f t="shared" si="7"/>
        <v>8.0837875533032388</v>
      </c>
      <c r="AJ19" s="64">
        <v>68.357653519431722</v>
      </c>
      <c r="AK19" s="61">
        <v>147.76109686271255</v>
      </c>
      <c r="AL19" s="66">
        <v>89.509796833964188</v>
      </c>
      <c r="AM19" s="61">
        <v>132.84230254634983</v>
      </c>
      <c r="AS19" s="120"/>
      <c r="BA19" s="42"/>
      <c r="BB19" s="42"/>
    </row>
    <row r="20" spans="1:54" ht="15.75" x14ac:dyDescent="0.25">
      <c r="A20" s="25">
        <v>12</v>
      </c>
      <c r="B20" s="69">
        <v>133.97</v>
      </c>
      <c r="C20" s="51">
        <f t="shared" si="0"/>
        <v>58.308249647938908</v>
      </c>
      <c r="D20" s="52">
        <f t="shared" si="1"/>
        <v>86.776232378987061</v>
      </c>
      <c r="E20" s="59">
        <f t="shared" si="2"/>
        <v>-11.114482026925963</v>
      </c>
      <c r="F20" s="68">
        <v>124.54</v>
      </c>
      <c r="G20" s="52">
        <f t="shared" si="3"/>
        <v>63.327011137875672</v>
      </c>
      <c r="H20" s="52">
        <f t="shared" si="4"/>
        <v>55.167249357843474</v>
      </c>
      <c r="I20" s="53">
        <f t="shared" si="5"/>
        <v>6.0457395042808448</v>
      </c>
      <c r="J20" s="58">
        <v>0</v>
      </c>
      <c r="K20" s="81">
        <v>19.64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19.64</v>
      </c>
      <c r="R20" s="90">
        <v>26.14</v>
      </c>
      <c r="S20" s="84">
        <v>0</v>
      </c>
      <c r="T20" s="84">
        <v>0</v>
      </c>
      <c r="U20" s="84">
        <v>47.62</v>
      </c>
      <c r="V20" s="84">
        <v>0</v>
      </c>
      <c r="W20" s="84">
        <v>0</v>
      </c>
      <c r="X20" s="93">
        <f t="shared" si="10"/>
        <v>26.14</v>
      </c>
      <c r="Y20" s="94">
        <f t="shared" si="11"/>
        <v>47.62</v>
      </c>
      <c r="Z20" s="90">
        <v>4.2</v>
      </c>
      <c r="AA20" s="84">
        <v>0</v>
      </c>
      <c r="AB20" s="84">
        <v>0</v>
      </c>
      <c r="AC20" s="84">
        <v>89.25</v>
      </c>
      <c r="AD20" s="95">
        <f t="shared" si="12"/>
        <v>4.2</v>
      </c>
      <c r="AE20" s="52">
        <f t="shared" si="13"/>
        <v>89.25</v>
      </c>
      <c r="AF20" s="117">
        <f>'[1]Exploitation '!AV4745</f>
        <v>0.16645241935483901</v>
      </c>
      <c r="AG20" s="116">
        <f>'[1]Exploitation '!AW4745</f>
        <v>0.40281303763440901</v>
      </c>
      <c r="AH20" s="54">
        <f t="shared" si="6"/>
        <v>5.8792870849260055</v>
      </c>
      <c r="AI20" s="63">
        <f t="shared" si="7"/>
        <v>8.1227049354396286</v>
      </c>
      <c r="AJ20" s="64">
        <v>67.527011137875675</v>
      </c>
      <c r="AK20" s="61">
        <v>147.55824964793891</v>
      </c>
      <c r="AL20" s="66">
        <v>81.307249357843475</v>
      </c>
      <c r="AM20" s="61">
        <v>134.39623237898707</v>
      </c>
      <c r="AS20" s="120"/>
      <c r="BA20" s="42"/>
      <c r="BB20" s="42"/>
    </row>
    <row r="21" spans="1:54" ht="15.75" x14ac:dyDescent="0.25">
      <c r="A21" s="25">
        <v>13</v>
      </c>
      <c r="B21" s="69">
        <v>118.96000000000001</v>
      </c>
      <c r="C21" s="51">
        <f t="shared" si="0"/>
        <v>50.754519733764084</v>
      </c>
      <c r="D21" s="52">
        <f t="shared" si="1"/>
        <v>79.398716285886195</v>
      </c>
      <c r="E21" s="59">
        <f t="shared" si="2"/>
        <v>-11.193236019650282</v>
      </c>
      <c r="F21" s="68">
        <v>114.02</v>
      </c>
      <c r="G21" s="52">
        <f t="shared" si="3"/>
        <v>47.894801463940937</v>
      </c>
      <c r="H21" s="52">
        <f t="shared" si="4"/>
        <v>59.822966233829888</v>
      </c>
      <c r="I21" s="53">
        <f t="shared" si="5"/>
        <v>6.3022323022291848</v>
      </c>
      <c r="J21" s="58">
        <v>0</v>
      </c>
      <c r="K21" s="81">
        <v>19.63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19.63</v>
      </c>
      <c r="R21" s="90">
        <v>30.31</v>
      </c>
      <c r="S21" s="84">
        <v>0</v>
      </c>
      <c r="T21" s="84">
        <v>0</v>
      </c>
      <c r="U21" s="84">
        <v>57.82</v>
      </c>
      <c r="V21" s="84">
        <v>0</v>
      </c>
      <c r="W21" s="84">
        <v>0</v>
      </c>
      <c r="X21" s="93">
        <f t="shared" si="10"/>
        <v>30.31</v>
      </c>
      <c r="Y21" s="94">
        <f t="shared" si="11"/>
        <v>57.82</v>
      </c>
      <c r="Z21" s="90">
        <v>17.3</v>
      </c>
      <c r="AA21" s="84">
        <v>0</v>
      </c>
      <c r="AB21" s="84">
        <v>0</v>
      </c>
      <c r="AC21" s="84">
        <v>90.9</v>
      </c>
      <c r="AD21" s="95">
        <f t="shared" si="12"/>
        <v>17.3</v>
      </c>
      <c r="AE21" s="52">
        <f t="shared" si="13"/>
        <v>90.9</v>
      </c>
      <c r="AF21" s="117">
        <f>'[1]Exploitation '!AV4746</f>
        <v>0.16645241935483901</v>
      </c>
      <c r="AG21" s="116">
        <f>'[1]Exploitation '!AW4746</f>
        <v>0.40281303763440901</v>
      </c>
      <c r="AH21" s="54">
        <f t="shared" si="6"/>
        <v>6.1357798828743455</v>
      </c>
      <c r="AI21" s="63">
        <f t="shared" si="7"/>
        <v>8.0339509427153075</v>
      </c>
      <c r="AJ21" s="64">
        <v>65.194801463940934</v>
      </c>
      <c r="AK21" s="61">
        <v>141.65451973376409</v>
      </c>
      <c r="AL21" s="66">
        <v>90.13296623382989</v>
      </c>
      <c r="AM21" s="61">
        <v>137.21871628588619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113.41</v>
      </c>
      <c r="C22" s="51">
        <f t="shared" si="0"/>
        <v>56.113778594807727</v>
      </c>
      <c r="D22" s="52">
        <f t="shared" si="1"/>
        <v>68.658528447945372</v>
      </c>
      <c r="E22" s="59">
        <f t="shared" si="2"/>
        <v>-11.362307042753109</v>
      </c>
      <c r="F22" s="68">
        <v>106.29</v>
      </c>
      <c r="G22" s="52">
        <f t="shared" si="3"/>
        <v>52.345419394194451</v>
      </c>
      <c r="H22" s="52">
        <f t="shared" si="4"/>
        <v>47.793204142472625</v>
      </c>
      <c r="I22" s="53">
        <f t="shared" si="5"/>
        <v>6.1513764633329222</v>
      </c>
      <c r="J22" s="58">
        <v>0</v>
      </c>
      <c r="K22" s="81">
        <v>19.670000000000002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19.670000000000002</v>
      </c>
      <c r="R22" s="90">
        <v>35.869999999999997</v>
      </c>
      <c r="S22" s="84">
        <v>0</v>
      </c>
      <c r="T22" s="84">
        <v>0</v>
      </c>
      <c r="U22" s="84">
        <v>57.89</v>
      </c>
      <c r="V22" s="84">
        <v>0</v>
      </c>
      <c r="W22" s="84">
        <v>0</v>
      </c>
      <c r="X22" s="93">
        <f t="shared" si="10"/>
        <v>35.869999999999997</v>
      </c>
      <c r="Y22" s="94">
        <f t="shared" si="11"/>
        <v>57.89</v>
      </c>
      <c r="Z22" s="90">
        <v>15.5</v>
      </c>
      <c r="AA22" s="84">
        <v>0</v>
      </c>
      <c r="AB22" s="84">
        <v>0</v>
      </c>
      <c r="AC22" s="84">
        <v>91.73</v>
      </c>
      <c r="AD22" s="95">
        <f t="shared" si="12"/>
        <v>15.5</v>
      </c>
      <c r="AE22" s="52">
        <f t="shared" si="13"/>
        <v>91.73</v>
      </c>
      <c r="AF22" s="117">
        <f>'[1]Exploitation '!AV4747</f>
        <v>0.16645241935483901</v>
      </c>
      <c r="AG22" s="116">
        <f>'[1]Exploitation '!AW4747</f>
        <v>0.40281303763440901</v>
      </c>
      <c r="AH22" s="54">
        <f t="shared" si="6"/>
        <v>5.9849240439780829</v>
      </c>
      <c r="AI22" s="63">
        <f t="shared" si="7"/>
        <v>7.9048799196124833</v>
      </c>
      <c r="AJ22" s="64">
        <v>67.845419394194451</v>
      </c>
      <c r="AK22" s="61">
        <v>147.84377859480773</v>
      </c>
      <c r="AL22" s="66">
        <v>83.663204142472622</v>
      </c>
      <c r="AM22" s="61">
        <v>126.54852844794537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138.15</v>
      </c>
      <c r="C23" s="51">
        <f t="shared" si="0"/>
        <v>71.058141904495741</v>
      </c>
      <c r="D23" s="52">
        <f t="shared" si="1"/>
        <v>78.038280612395823</v>
      </c>
      <c r="E23" s="59">
        <f t="shared" si="2"/>
        <v>-10.946422516891616</v>
      </c>
      <c r="F23" s="68">
        <v>123.39</v>
      </c>
      <c r="G23" s="52">
        <f t="shared" si="3"/>
        <v>57.73856396264587</v>
      </c>
      <c r="H23" s="52">
        <f t="shared" si="4"/>
        <v>59.255726212401946</v>
      </c>
      <c r="I23" s="53">
        <f t="shared" si="5"/>
        <v>6.3957098249522053</v>
      </c>
      <c r="J23" s="58">
        <v>0</v>
      </c>
      <c r="K23" s="81">
        <v>19.79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19.79</v>
      </c>
      <c r="R23" s="90">
        <v>26.9</v>
      </c>
      <c r="S23" s="84">
        <v>0</v>
      </c>
      <c r="T23" s="84">
        <v>0</v>
      </c>
      <c r="U23" s="84">
        <v>53.88</v>
      </c>
      <c r="V23" s="84">
        <v>0</v>
      </c>
      <c r="W23" s="84">
        <v>0</v>
      </c>
      <c r="X23" s="93">
        <f t="shared" si="10"/>
        <v>26.9</v>
      </c>
      <c r="Y23" s="94">
        <f t="shared" si="11"/>
        <v>53.88</v>
      </c>
      <c r="Z23" s="90">
        <v>13.8</v>
      </c>
      <c r="AA23" s="84">
        <v>0</v>
      </c>
      <c r="AB23" s="84">
        <v>0</v>
      </c>
      <c r="AC23" s="84">
        <v>90.02</v>
      </c>
      <c r="AD23" s="95">
        <f t="shared" si="12"/>
        <v>13.8</v>
      </c>
      <c r="AE23" s="52">
        <f t="shared" si="13"/>
        <v>90.02</v>
      </c>
      <c r="AF23" s="117">
        <f>'[1]Exploitation '!AV4748</f>
        <v>0.16645241935483901</v>
      </c>
      <c r="AG23" s="116">
        <f>'[1]Exploitation '!AW4748</f>
        <v>0.40281303763440901</v>
      </c>
      <c r="AH23" s="54">
        <f t="shared" si="6"/>
        <v>6.229257405597366</v>
      </c>
      <c r="AI23" s="63">
        <f t="shared" si="7"/>
        <v>8.4407644454739739</v>
      </c>
      <c r="AJ23" s="64">
        <v>71.538563962645867</v>
      </c>
      <c r="AK23" s="61">
        <v>161.07814190449574</v>
      </c>
      <c r="AL23" s="66">
        <v>86.155726212401945</v>
      </c>
      <c r="AM23" s="61">
        <v>131.91828061239582</v>
      </c>
      <c r="AS23" s="120"/>
      <c r="BA23" s="42"/>
      <c r="BB23" s="42"/>
    </row>
    <row r="24" spans="1:54" ht="15.75" x14ac:dyDescent="0.25">
      <c r="A24" s="25">
        <v>16</v>
      </c>
      <c r="B24" s="69">
        <v>138.13</v>
      </c>
      <c r="C24" s="51">
        <f t="shared" si="0"/>
        <v>65.243281291669177</v>
      </c>
      <c r="D24" s="52">
        <f t="shared" si="1"/>
        <v>83.430868094083252</v>
      </c>
      <c r="E24" s="59">
        <f t="shared" si="2"/>
        <v>-10.544149385752412</v>
      </c>
      <c r="F24" s="68">
        <v>131.27000000000001</v>
      </c>
      <c r="G24" s="52">
        <f t="shared" si="3"/>
        <v>60.695854516383307</v>
      </c>
      <c r="H24" s="52">
        <f t="shared" si="4"/>
        <v>64.02643953179691</v>
      </c>
      <c r="I24" s="53">
        <f t="shared" si="5"/>
        <v>6.5477059518197782</v>
      </c>
      <c r="J24" s="58">
        <v>0</v>
      </c>
      <c r="K24" s="81">
        <v>19.5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19.5</v>
      </c>
      <c r="R24" s="90">
        <v>29.32</v>
      </c>
      <c r="S24" s="84">
        <v>0</v>
      </c>
      <c r="T24" s="84">
        <v>0</v>
      </c>
      <c r="U24" s="84">
        <v>57.1</v>
      </c>
      <c r="V24" s="84">
        <v>0</v>
      </c>
      <c r="W24" s="84">
        <v>0</v>
      </c>
      <c r="X24" s="93">
        <f t="shared" si="10"/>
        <v>29.32</v>
      </c>
      <c r="Y24" s="94">
        <f t="shared" si="11"/>
        <v>57.1</v>
      </c>
      <c r="Z24" s="90">
        <v>7.5</v>
      </c>
      <c r="AA24" s="84">
        <v>0</v>
      </c>
      <c r="AB24" s="84">
        <v>0</v>
      </c>
      <c r="AC24" s="84">
        <v>91.12</v>
      </c>
      <c r="AD24" s="95">
        <f t="shared" si="12"/>
        <v>7.5</v>
      </c>
      <c r="AE24" s="52">
        <f t="shared" si="13"/>
        <v>91.12</v>
      </c>
      <c r="AF24" s="117">
        <f>'[1]Exploitation '!AV4749</f>
        <v>0.16645241935483901</v>
      </c>
      <c r="AG24" s="116">
        <f>'[1]Exploitation '!AW4749</f>
        <v>0.40281303763440901</v>
      </c>
      <c r="AH24" s="54">
        <f t="shared" si="6"/>
        <v>6.3812535324649389</v>
      </c>
      <c r="AI24" s="63">
        <f t="shared" si="7"/>
        <v>8.5530375766131783</v>
      </c>
      <c r="AJ24" s="64">
        <v>68.195854516383307</v>
      </c>
      <c r="AK24" s="61">
        <v>156.36328129166918</v>
      </c>
      <c r="AL24" s="66">
        <v>93.346439531796918</v>
      </c>
      <c r="AM24" s="61">
        <v>140.53086809408325</v>
      </c>
      <c r="AS24" s="120"/>
      <c r="BA24" s="42"/>
      <c r="BB24" s="42"/>
    </row>
    <row r="25" spans="1:54" ht="15.75" x14ac:dyDescent="0.25">
      <c r="A25" s="25">
        <v>17</v>
      </c>
      <c r="B25" s="69">
        <v>126.92000000000002</v>
      </c>
      <c r="C25" s="51">
        <f t="shared" si="0"/>
        <v>55.534246574921852</v>
      </c>
      <c r="D25" s="52">
        <f t="shared" si="1"/>
        <v>82.266847457775611</v>
      </c>
      <c r="E25" s="59">
        <f t="shared" si="2"/>
        <v>-10.881094032697465</v>
      </c>
      <c r="F25" s="68">
        <v>146.87</v>
      </c>
      <c r="G25" s="52">
        <f t="shared" si="3"/>
        <v>66.799830255117655</v>
      </c>
      <c r="H25" s="52">
        <f t="shared" si="4"/>
        <v>73.514863981881348</v>
      </c>
      <c r="I25" s="53">
        <f t="shared" si="5"/>
        <v>6.5553057630010008</v>
      </c>
      <c r="J25" s="58">
        <v>0</v>
      </c>
      <c r="K25" s="81">
        <v>19.59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19.59</v>
      </c>
      <c r="R25" s="90">
        <v>20.12</v>
      </c>
      <c r="S25" s="84">
        <v>0</v>
      </c>
      <c r="T25" s="84">
        <v>0</v>
      </c>
      <c r="U25" s="84">
        <v>58.54</v>
      </c>
      <c r="V25" s="84">
        <v>0</v>
      </c>
      <c r="W25" s="84">
        <v>0</v>
      </c>
      <c r="X25" s="93">
        <f t="shared" si="10"/>
        <v>20.12</v>
      </c>
      <c r="Y25" s="94">
        <f t="shared" si="11"/>
        <v>58.54</v>
      </c>
      <c r="Z25" s="90">
        <v>1.3</v>
      </c>
      <c r="AA25" s="84">
        <v>0</v>
      </c>
      <c r="AB25" s="84">
        <v>0</v>
      </c>
      <c r="AC25" s="84">
        <v>91.98</v>
      </c>
      <c r="AD25" s="95">
        <f t="shared" si="12"/>
        <v>1.3</v>
      </c>
      <c r="AE25" s="52">
        <f t="shared" si="13"/>
        <v>91.98</v>
      </c>
      <c r="AF25" s="117">
        <f>'[1]Exploitation '!AV4750</f>
        <v>0.16645241935483901</v>
      </c>
      <c r="AG25" s="116">
        <f>'[1]Exploitation '!AW4750</f>
        <v>0.40281303763440901</v>
      </c>
      <c r="AH25" s="54">
        <f t="shared" si="6"/>
        <v>6.3888533436461614</v>
      </c>
      <c r="AI25" s="63">
        <f t="shared" si="7"/>
        <v>8.3060929296681252</v>
      </c>
      <c r="AJ25" s="64">
        <v>68.099830255117652</v>
      </c>
      <c r="AK25" s="61">
        <v>147.51424657492186</v>
      </c>
      <c r="AL25" s="66">
        <v>93.634863981881352</v>
      </c>
      <c r="AM25" s="61">
        <v>140.8068474577756</v>
      </c>
      <c r="AS25" s="120"/>
      <c r="BA25" s="42"/>
      <c r="BB25" s="42"/>
    </row>
    <row r="26" spans="1:54" ht="15.75" x14ac:dyDescent="0.25">
      <c r="A26" s="25">
        <v>18</v>
      </c>
      <c r="B26" s="69">
        <v>105.75999999999999</v>
      </c>
      <c r="C26" s="51">
        <f t="shared" si="0"/>
        <v>42.82375937765562</v>
      </c>
      <c r="D26" s="52">
        <f t="shared" si="1"/>
        <v>74.125594159220327</v>
      </c>
      <c r="E26" s="59">
        <f t="shared" si="2"/>
        <v>-11.189353536875931</v>
      </c>
      <c r="F26" s="68">
        <v>164.74</v>
      </c>
      <c r="G26" s="52">
        <f t="shared" si="3"/>
        <v>70.59704468516874</v>
      </c>
      <c r="H26" s="52">
        <f t="shared" si="4"/>
        <v>87.722546132074626</v>
      </c>
      <c r="I26" s="53">
        <f t="shared" si="5"/>
        <v>6.4204091827566563</v>
      </c>
      <c r="J26" s="58">
        <v>0</v>
      </c>
      <c r="K26" s="81">
        <v>19.59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19.59</v>
      </c>
      <c r="R26" s="90">
        <v>0</v>
      </c>
      <c r="S26" s="84">
        <v>0</v>
      </c>
      <c r="T26" s="84">
        <v>0</v>
      </c>
      <c r="U26" s="84">
        <v>58.54</v>
      </c>
      <c r="V26" s="84">
        <v>0</v>
      </c>
      <c r="W26" s="84">
        <v>0</v>
      </c>
      <c r="X26" s="93">
        <f t="shared" si="10"/>
        <v>0</v>
      </c>
      <c r="Y26" s="94">
        <f t="shared" si="11"/>
        <v>58.54</v>
      </c>
      <c r="Z26" s="90">
        <v>0</v>
      </c>
      <c r="AA26" s="84">
        <v>0</v>
      </c>
      <c r="AB26" s="84">
        <v>0</v>
      </c>
      <c r="AC26" s="84">
        <v>102.13</v>
      </c>
      <c r="AD26" s="95">
        <f t="shared" si="12"/>
        <v>0</v>
      </c>
      <c r="AE26" s="52">
        <f t="shared" si="13"/>
        <v>102.13</v>
      </c>
      <c r="AF26" s="117">
        <f>'[1]Exploitation '!AV4751</f>
        <v>0.16645241935483901</v>
      </c>
      <c r="AG26" s="116">
        <f>'[1]Exploitation '!AW4751</f>
        <v>0.40281303763440901</v>
      </c>
      <c r="AH26" s="54">
        <f t="shared" si="6"/>
        <v>6.2539567634018169</v>
      </c>
      <c r="AI26" s="63">
        <f t="shared" si="7"/>
        <v>7.9978334254896595</v>
      </c>
      <c r="AJ26" s="64">
        <v>70.59704468516874</v>
      </c>
      <c r="AK26" s="61">
        <v>144.95375937765562</v>
      </c>
      <c r="AL26" s="127">
        <v>87.722546132074626</v>
      </c>
      <c r="AM26" s="61">
        <v>132.66559415922032</v>
      </c>
      <c r="AS26" s="120"/>
      <c r="BA26" s="42"/>
      <c r="BB26" s="42"/>
    </row>
    <row r="27" spans="1:54" ht="15.75" x14ac:dyDescent="0.25">
      <c r="A27" s="25">
        <v>19</v>
      </c>
      <c r="B27" s="69">
        <v>113.54</v>
      </c>
      <c r="C27" s="51">
        <f t="shared" si="0"/>
        <v>49.467723532802424</v>
      </c>
      <c r="D27" s="52">
        <f t="shared" si="1"/>
        <v>74.71594527755822</v>
      </c>
      <c r="E27" s="59">
        <f t="shared" si="2"/>
        <v>-10.643668810360655</v>
      </c>
      <c r="F27" s="68">
        <v>190.59</v>
      </c>
      <c r="G27" s="52">
        <f t="shared" si="3"/>
        <v>82.919195526981952</v>
      </c>
      <c r="H27" s="52">
        <f t="shared" si="4"/>
        <v>100.26811727570136</v>
      </c>
      <c r="I27" s="53">
        <f t="shared" si="5"/>
        <v>7.4026871973166797</v>
      </c>
      <c r="J27" s="58">
        <v>0</v>
      </c>
      <c r="K27" s="81">
        <v>19.59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19.59</v>
      </c>
      <c r="R27" s="90">
        <v>0</v>
      </c>
      <c r="S27" s="84">
        <v>0</v>
      </c>
      <c r="T27" s="84">
        <v>0</v>
      </c>
      <c r="U27" s="84">
        <v>67.959999999999994</v>
      </c>
      <c r="V27" s="84">
        <v>0</v>
      </c>
      <c r="W27" s="84">
        <v>0</v>
      </c>
      <c r="X27" s="93">
        <f t="shared" si="10"/>
        <v>0</v>
      </c>
      <c r="Y27" s="94">
        <f t="shared" si="11"/>
        <v>67.959999999999994</v>
      </c>
      <c r="Z27" s="90">
        <v>0</v>
      </c>
      <c r="AA27" s="84">
        <v>0</v>
      </c>
      <c r="AB27" s="84">
        <v>0</v>
      </c>
      <c r="AC27" s="84">
        <v>104.42</v>
      </c>
      <c r="AD27" s="95">
        <f t="shared" si="12"/>
        <v>0</v>
      </c>
      <c r="AE27" s="52">
        <f t="shared" si="13"/>
        <v>104.42</v>
      </c>
      <c r="AF27" s="117">
        <f>'[1]Exploitation '!AV4752</f>
        <v>0.16645241935483901</v>
      </c>
      <c r="AG27" s="116">
        <f>'[1]Exploitation '!AW4752</f>
        <v>0.40281303763440901</v>
      </c>
      <c r="AH27" s="54">
        <f t="shared" si="6"/>
        <v>7.2362347779618403</v>
      </c>
      <c r="AI27" s="63">
        <f t="shared" si="7"/>
        <v>8.5435181520049355</v>
      </c>
      <c r="AJ27" s="64">
        <v>82.919195526981952</v>
      </c>
      <c r="AK27" s="61">
        <v>153.88772353280243</v>
      </c>
      <c r="AL27" s="127">
        <v>100.26811727570136</v>
      </c>
      <c r="AM27" s="61">
        <v>142.67594527755821</v>
      </c>
      <c r="AS27" s="120"/>
      <c r="BA27" s="42"/>
      <c r="BB27" s="42"/>
    </row>
    <row r="28" spans="1:54" ht="15.75" x14ac:dyDescent="0.25">
      <c r="A28" s="25">
        <v>20</v>
      </c>
      <c r="B28" s="69">
        <v>106.76</v>
      </c>
      <c r="C28" s="51">
        <f t="shared" si="0"/>
        <v>46.797093593108457</v>
      </c>
      <c r="D28" s="52">
        <f t="shared" si="1"/>
        <v>70.678810808901247</v>
      </c>
      <c r="E28" s="59">
        <f t="shared" si="2"/>
        <v>-10.715904402009674</v>
      </c>
      <c r="F28" s="68">
        <v>201.19</v>
      </c>
      <c r="G28" s="52">
        <f t="shared" si="3"/>
        <v>83.518966940346459</v>
      </c>
      <c r="H28" s="52">
        <f t="shared" si="4"/>
        <v>109.86555324296927</v>
      </c>
      <c r="I28" s="53">
        <f t="shared" si="5"/>
        <v>7.805479816684282</v>
      </c>
      <c r="J28" s="58">
        <v>0</v>
      </c>
      <c r="K28" s="81">
        <v>19.59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19.59</v>
      </c>
      <c r="R28" s="90">
        <v>0</v>
      </c>
      <c r="S28" s="84">
        <v>0</v>
      </c>
      <c r="T28" s="84">
        <v>0</v>
      </c>
      <c r="U28" s="84">
        <v>72.510000000000005</v>
      </c>
      <c r="V28" s="84">
        <v>0</v>
      </c>
      <c r="W28" s="84">
        <v>0</v>
      </c>
      <c r="X28" s="93">
        <f t="shared" si="10"/>
        <v>0</v>
      </c>
      <c r="Y28" s="94">
        <f t="shared" si="11"/>
        <v>72.510000000000005</v>
      </c>
      <c r="Z28" s="90">
        <v>0</v>
      </c>
      <c r="AA28" s="84">
        <v>0</v>
      </c>
      <c r="AB28" s="84">
        <v>0</v>
      </c>
      <c r="AC28" s="84">
        <v>104.07</v>
      </c>
      <c r="AD28" s="95">
        <f t="shared" si="12"/>
        <v>0</v>
      </c>
      <c r="AE28" s="52">
        <f t="shared" si="13"/>
        <v>104.07</v>
      </c>
      <c r="AF28" s="117">
        <f>'[1]Exploitation '!AV4753</f>
        <v>0.16645241935483901</v>
      </c>
      <c r="AG28" s="116">
        <f>'[1]Exploitation '!AW4753</f>
        <v>0.40281303763440901</v>
      </c>
      <c r="AH28" s="54">
        <f t="shared" si="6"/>
        <v>7.6390273973294427</v>
      </c>
      <c r="AI28" s="63">
        <f t="shared" si="7"/>
        <v>8.4712825603559168</v>
      </c>
      <c r="AJ28" s="64">
        <v>83.518966940346459</v>
      </c>
      <c r="AK28" s="61">
        <v>150.86709359310845</v>
      </c>
      <c r="AL28" s="127">
        <v>109.86555324296927</v>
      </c>
      <c r="AM28" s="61">
        <v>143.18881080890125</v>
      </c>
      <c r="AS28" s="120"/>
      <c r="BA28" s="42"/>
      <c r="BB28" s="42"/>
    </row>
    <row r="29" spans="1:54" ht="15.75" x14ac:dyDescent="0.25">
      <c r="A29" s="25">
        <v>21</v>
      </c>
      <c r="B29" s="69">
        <v>106.18</v>
      </c>
      <c r="C29" s="51">
        <f t="shared" si="0"/>
        <v>49.200383559298928</v>
      </c>
      <c r="D29" s="52">
        <f t="shared" si="1"/>
        <v>67.713999702889055</v>
      </c>
      <c r="E29" s="59">
        <f t="shared" si="2"/>
        <v>-10.734383262188008</v>
      </c>
      <c r="F29" s="68">
        <v>195.51</v>
      </c>
      <c r="G29" s="52">
        <f t="shared" si="3"/>
        <v>79.874081176709694</v>
      </c>
      <c r="H29" s="52">
        <f t="shared" si="4"/>
        <v>108.04627515131089</v>
      </c>
      <c r="I29" s="53">
        <f t="shared" si="5"/>
        <v>7.5896436719793874</v>
      </c>
      <c r="J29" s="58">
        <v>0</v>
      </c>
      <c r="K29" s="81">
        <v>19.59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19.59</v>
      </c>
      <c r="R29" s="90">
        <v>0</v>
      </c>
      <c r="S29" s="84">
        <v>0</v>
      </c>
      <c r="T29" s="84">
        <v>0</v>
      </c>
      <c r="U29" s="84">
        <v>70.650000000000006</v>
      </c>
      <c r="V29" s="84">
        <v>0</v>
      </c>
      <c r="W29" s="84">
        <v>0</v>
      </c>
      <c r="X29" s="93">
        <f t="shared" si="10"/>
        <v>0</v>
      </c>
      <c r="Y29" s="94">
        <f t="shared" si="11"/>
        <v>70.650000000000006</v>
      </c>
      <c r="Z29" s="90">
        <v>0</v>
      </c>
      <c r="AA29" s="84">
        <v>0</v>
      </c>
      <c r="AB29" s="84">
        <v>0</v>
      </c>
      <c r="AC29" s="84">
        <v>105.85</v>
      </c>
      <c r="AD29" s="95">
        <f t="shared" si="12"/>
        <v>0</v>
      </c>
      <c r="AE29" s="52">
        <f t="shared" si="13"/>
        <v>105.85</v>
      </c>
      <c r="AF29" s="117">
        <f>'[1]Exploitation '!AV4754</f>
        <v>0.16645241935483901</v>
      </c>
      <c r="AG29" s="116">
        <f>'[1]Exploitation '!AW4754</f>
        <v>0.40281303763440901</v>
      </c>
      <c r="AH29" s="54">
        <f t="shared" si="6"/>
        <v>7.423191252624548</v>
      </c>
      <c r="AI29" s="63">
        <f t="shared" si="7"/>
        <v>8.4528037001775829</v>
      </c>
      <c r="AJ29" s="64">
        <v>79.874081176709694</v>
      </c>
      <c r="AK29" s="61">
        <v>155.05038355929892</v>
      </c>
      <c r="AL29" s="127">
        <v>108.04627515131089</v>
      </c>
      <c r="AM29" s="61">
        <v>138.36399970288906</v>
      </c>
      <c r="AS29" s="120"/>
      <c r="BA29" s="42"/>
      <c r="BB29" s="42"/>
    </row>
    <row r="30" spans="1:54" ht="15.75" x14ac:dyDescent="0.25">
      <c r="A30" s="25">
        <v>22</v>
      </c>
      <c r="B30" s="69">
        <v>97.97</v>
      </c>
      <c r="C30" s="51">
        <f t="shared" si="0"/>
        <v>49.702405819371023</v>
      </c>
      <c r="D30" s="52">
        <f t="shared" si="1"/>
        <v>59.294558707608772</v>
      </c>
      <c r="E30" s="59">
        <f t="shared" si="2"/>
        <v>-11.026964526979757</v>
      </c>
      <c r="F30" s="68">
        <v>188.19</v>
      </c>
      <c r="G30" s="52">
        <f t="shared" si="3"/>
        <v>75.181025196216595</v>
      </c>
      <c r="H30" s="52">
        <f t="shared" si="4"/>
        <v>105.69748581984071</v>
      </c>
      <c r="I30" s="53">
        <f t="shared" si="5"/>
        <v>7.3114889839426942</v>
      </c>
      <c r="J30" s="58">
        <v>0</v>
      </c>
      <c r="K30" s="81">
        <v>19.59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19.59</v>
      </c>
      <c r="R30" s="90">
        <v>0</v>
      </c>
      <c r="S30" s="84">
        <v>0</v>
      </c>
      <c r="T30" s="84">
        <v>0</v>
      </c>
      <c r="U30" s="84">
        <v>72.540000000000006</v>
      </c>
      <c r="V30" s="84">
        <v>0</v>
      </c>
      <c r="W30" s="84">
        <v>0</v>
      </c>
      <c r="X30" s="93">
        <f t="shared" si="10"/>
        <v>0</v>
      </c>
      <c r="Y30" s="94">
        <f t="shared" si="11"/>
        <v>72.540000000000006</v>
      </c>
      <c r="Z30" s="90">
        <v>0</v>
      </c>
      <c r="AA30" s="84">
        <v>0</v>
      </c>
      <c r="AB30" s="84">
        <v>0</v>
      </c>
      <c r="AC30" s="84">
        <v>101.72</v>
      </c>
      <c r="AD30" s="95">
        <f t="shared" si="12"/>
        <v>0</v>
      </c>
      <c r="AE30" s="52">
        <f t="shared" si="13"/>
        <v>101.72</v>
      </c>
      <c r="AF30" s="117">
        <f>'[1]Exploitation '!AV4755</f>
        <v>0.16645241935483901</v>
      </c>
      <c r="AG30" s="116">
        <f>'[1]Exploitation '!AW4755</f>
        <v>0.40281303763440901</v>
      </c>
      <c r="AH30" s="54">
        <f t="shared" si="6"/>
        <v>7.1450365645878549</v>
      </c>
      <c r="AI30" s="63">
        <f t="shared" si="7"/>
        <v>8.1602224353858333</v>
      </c>
      <c r="AJ30" s="64">
        <v>75.181025196216595</v>
      </c>
      <c r="AK30" s="61">
        <v>151.42240581937102</v>
      </c>
      <c r="AL30" s="127">
        <v>105.69748581984071</v>
      </c>
      <c r="AM30" s="61">
        <v>131.83455870760878</v>
      </c>
      <c r="AS30" s="120"/>
      <c r="BA30" s="42"/>
      <c r="BB30" s="42"/>
    </row>
    <row r="31" spans="1:54" ht="15.75" x14ac:dyDescent="0.25">
      <c r="A31" s="25">
        <v>23</v>
      </c>
      <c r="B31" s="69">
        <v>83.27000000000001</v>
      </c>
      <c r="C31" s="51">
        <f t="shared" si="0"/>
        <v>38.264597401795697</v>
      </c>
      <c r="D31" s="52">
        <f t="shared" si="1"/>
        <v>56.45317769457742</v>
      </c>
      <c r="E31" s="59">
        <f t="shared" si="2"/>
        <v>-11.447775096373139</v>
      </c>
      <c r="F31" s="68">
        <v>178.27</v>
      </c>
      <c r="G31" s="52">
        <f t="shared" si="3"/>
        <v>70.640918490815068</v>
      </c>
      <c r="H31" s="52">
        <f t="shared" si="4"/>
        <v>100.69454462969651</v>
      </c>
      <c r="I31" s="53">
        <f t="shared" si="5"/>
        <v>6.9345368794884328</v>
      </c>
      <c r="J31" s="58">
        <v>0</v>
      </c>
      <c r="K31" s="81">
        <v>19.59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19.59</v>
      </c>
      <c r="R31" s="90">
        <v>0</v>
      </c>
      <c r="S31" s="84">
        <v>0</v>
      </c>
      <c r="T31" s="84">
        <v>0</v>
      </c>
      <c r="U31" s="84">
        <v>72.78</v>
      </c>
      <c r="V31" s="84">
        <v>0</v>
      </c>
      <c r="W31" s="84">
        <v>0</v>
      </c>
      <c r="X31" s="93">
        <f t="shared" si="10"/>
        <v>0</v>
      </c>
      <c r="Y31" s="94">
        <f t="shared" si="11"/>
        <v>72.78</v>
      </c>
      <c r="Z31" s="90">
        <v>0</v>
      </c>
      <c r="AA31" s="84">
        <v>0</v>
      </c>
      <c r="AB31" s="84">
        <v>0</v>
      </c>
      <c r="AC31" s="84">
        <v>101.15</v>
      </c>
      <c r="AD31" s="95">
        <f t="shared" si="12"/>
        <v>0</v>
      </c>
      <c r="AE31" s="52">
        <f t="shared" si="13"/>
        <v>101.15</v>
      </c>
      <c r="AF31" s="117">
        <f>'[1]Exploitation '!AV4756</f>
        <v>0.16645241935483901</v>
      </c>
      <c r="AG31" s="116">
        <f>'[1]Exploitation '!AW4756</f>
        <v>0.40281303763440901</v>
      </c>
      <c r="AH31" s="54">
        <f t="shared" si="6"/>
        <v>6.7680844601335934</v>
      </c>
      <c r="AI31" s="63">
        <f t="shared" si="7"/>
        <v>7.7394118659924516</v>
      </c>
      <c r="AJ31" s="64">
        <v>70.640918490815068</v>
      </c>
      <c r="AK31" s="61">
        <v>139.4145974017957</v>
      </c>
      <c r="AL31" s="127">
        <v>100.69454462969651</v>
      </c>
      <c r="AM31" s="61">
        <v>129.23317769457742</v>
      </c>
      <c r="AS31" s="120"/>
      <c r="BA31" s="42"/>
      <c r="BB31" s="42"/>
    </row>
    <row r="32" spans="1:54" ht="16.5" thickBot="1" x14ac:dyDescent="0.3">
      <c r="A32" s="26">
        <v>24</v>
      </c>
      <c r="B32" s="70">
        <v>72.91</v>
      </c>
      <c r="C32" s="55">
        <f t="shared" si="0"/>
        <v>31.642834620768156</v>
      </c>
      <c r="D32" s="52">
        <f t="shared" si="1"/>
        <v>52.998558765420938</v>
      </c>
      <c r="E32" s="59">
        <f t="shared" si="2"/>
        <v>-11.731393386189129</v>
      </c>
      <c r="F32" s="71">
        <v>169.43</v>
      </c>
      <c r="G32" s="56">
        <f t="shared" si="3"/>
        <v>77.018865708093642</v>
      </c>
      <c r="H32" s="52">
        <f t="shared" si="4"/>
        <v>85.812509596651893</v>
      </c>
      <c r="I32" s="53">
        <f t="shared" si="5"/>
        <v>6.5986246952544709</v>
      </c>
      <c r="J32" s="58">
        <v>0</v>
      </c>
      <c r="K32" s="81">
        <v>19.59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19.59</v>
      </c>
      <c r="R32" s="90">
        <v>0</v>
      </c>
      <c r="S32" s="84">
        <v>0</v>
      </c>
      <c r="T32" s="84">
        <v>0</v>
      </c>
      <c r="U32" s="84">
        <v>72.849999999999994</v>
      </c>
      <c r="V32" s="84">
        <v>0</v>
      </c>
      <c r="W32" s="84">
        <v>0</v>
      </c>
      <c r="X32" s="93">
        <f t="shared" si="10"/>
        <v>0</v>
      </c>
      <c r="Y32" s="94">
        <f t="shared" si="11"/>
        <v>72.849999999999994</v>
      </c>
      <c r="Z32" s="91">
        <v>0</v>
      </c>
      <c r="AA32" s="92">
        <v>0</v>
      </c>
      <c r="AB32" s="92">
        <v>0</v>
      </c>
      <c r="AC32" s="92">
        <v>101.31</v>
      </c>
      <c r="AD32" s="95">
        <f t="shared" si="12"/>
        <v>0</v>
      </c>
      <c r="AE32" s="52">
        <f t="shared" si="13"/>
        <v>101.31</v>
      </c>
      <c r="AF32" s="117">
        <f>'[1]Exploitation '!AV4757</f>
        <v>0.16645241935483901</v>
      </c>
      <c r="AG32" s="116">
        <f>'[1]Exploitation '!AW4757</f>
        <v>0.40281303763440901</v>
      </c>
      <c r="AH32" s="54">
        <f t="shared" si="6"/>
        <v>6.4321722758996316</v>
      </c>
      <c r="AI32" s="63">
        <f t="shared" si="7"/>
        <v>7.4557935761764611</v>
      </c>
      <c r="AJ32" s="65">
        <v>77.018865708093642</v>
      </c>
      <c r="AK32" s="62">
        <v>132.95283462076816</v>
      </c>
      <c r="AL32" s="128">
        <v>85.812509596651893</v>
      </c>
      <c r="AM32" s="62">
        <v>125.84855876542093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138.15</v>
      </c>
      <c r="C33" s="40">
        <f t="shared" ref="C33:AE33" si="14">MAX(C9:C32)</f>
        <v>71.058141904495741</v>
      </c>
      <c r="D33" s="40">
        <f t="shared" si="14"/>
        <v>86.776232378987061</v>
      </c>
      <c r="E33" s="40">
        <f t="shared" si="14"/>
        <v>-10.544149385752412</v>
      </c>
      <c r="F33" s="40">
        <f t="shared" si="14"/>
        <v>201.19</v>
      </c>
      <c r="G33" s="40">
        <f t="shared" si="14"/>
        <v>83.518966940346459</v>
      </c>
      <c r="H33" s="40">
        <f t="shared" si="14"/>
        <v>109.86555324296927</v>
      </c>
      <c r="I33" s="40">
        <f t="shared" si="14"/>
        <v>7.805479816684282</v>
      </c>
      <c r="J33" s="40">
        <f t="shared" si="14"/>
        <v>0</v>
      </c>
      <c r="K33" s="40">
        <f t="shared" si="14"/>
        <v>19.79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19.79</v>
      </c>
      <c r="R33" s="40">
        <f t="shared" si="14"/>
        <v>35.869999999999997</v>
      </c>
      <c r="S33" s="40">
        <f t="shared" si="14"/>
        <v>0</v>
      </c>
      <c r="T33" s="40">
        <f t="shared" si="14"/>
        <v>0</v>
      </c>
      <c r="U33" s="40">
        <f t="shared" si="14"/>
        <v>74.22</v>
      </c>
      <c r="V33" s="40">
        <f t="shared" si="14"/>
        <v>0</v>
      </c>
      <c r="W33" s="40">
        <f t="shared" si="14"/>
        <v>0</v>
      </c>
      <c r="X33" s="40">
        <f t="shared" si="14"/>
        <v>35.869999999999997</v>
      </c>
      <c r="Y33" s="40">
        <f t="shared" si="14"/>
        <v>74.22</v>
      </c>
      <c r="Z33" s="40"/>
      <c r="AA33" s="40"/>
      <c r="AB33" s="40"/>
      <c r="AC33" s="40"/>
      <c r="AD33" s="40">
        <f t="shared" si="14"/>
        <v>17.3</v>
      </c>
      <c r="AE33" s="40">
        <f t="shared" si="14"/>
        <v>105.85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7.6390273973294427</v>
      </c>
      <c r="AI33" s="40">
        <f t="shared" si="15"/>
        <v>8.5530375766131783</v>
      </c>
      <c r="AJ33" s="40">
        <f t="shared" si="15"/>
        <v>83.518966940346459</v>
      </c>
      <c r="AK33" s="40">
        <f t="shared" si="15"/>
        <v>161.07814190449574</v>
      </c>
      <c r="AL33" s="40">
        <f t="shared" si="15"/>
        <v>109.86555324296927</v>
      </c>
      <c r="AM33" s="129">
        <f t="shared" si="15"/>
        <v>143.18881080890125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100.32142857142857</v>
      </c>
      <c r="C34" s="41">
        <f t="shared" ref="C34:AE34" si="16">AVERAGE(C9:C33,C9:C32)</f>
        <v>43.159276516081505</v>
      </c>
      <c r="D34" s="41">
        <f t="shared" si="16"/>
        <v>68.917560548923447</v>
      </c>
      <c r="E34" s="41">
        <f t="shared" si="16"/>
        <v>-11.568873291581887</v>
      </c>
      <c r="F34" s="41">
        <f t="shared" si="16"/>
        <v>148.47285714285718</v>
      </c>
      <c r="G34" s="41">
        <f t="shared" si="16"/>
        <v>65.190424576981172</v>
      </c>
      <c r="H34" s="41">
        <f t="shared" si="16"/>
        <v>76.95623522688247</v>
      </c>
      <c r="I34" s="41">
        <f t="shared" si="16"/>
        <v>6.3261973389934942</v>
      </c>
      <c r="J34" s="41">
        <f t="shared" si="16"/>
        <v>0</v>
      </c>
      <c r="K34" s="41">
        <f t="shared" si="16"/>
        <v>19.615306122448978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19.615306122448978</v>
      </c>
      <c r="R34" s="41">
        <f t="shared" si="16"/>
        <v>10.287142857142856</v>
      </c>
      <c r="S34" s="41">
        <f t="shared" si="16"/>
        <v>0</v>
      </c>
      <c r="T34" s="41">
        <f t="shared" si="16"/>
        <v>0</v>
      </c>
      <c r="U34" s="41">
        <f t="shared" si="16"/>
        <v>58.856734693877549</v>
      </c>
      <c r="V34" s="41">
        <f t="shared" si="16"/>
        <v>0</v>
      </c>
      <c r="W34" s="41">
        <f t="shared" si="16"/>
        <v>0</v>
      </c>
      <c r="X34" s="41">
        <f t="shared" si="16"/>
        <v>10.287142857142856</v>
      </c>
      <c r="Y34" s="41">
        <f t="shared" si="16"/>
        <v>58.856734693877549</v>
      </c>
      <c r="Z34" s="41">
        <f>AVERAGE(Z9:Z33,Z9:Z32)</f>
        <v>4.3208333333333337</v>
      </c>
      <c r="AA34" s="41">
        <f>AVERAGE(AA9:AA33,AA9:AA32)</f>
        <v>0</v>
      </c>
      <c r="AB34" s="41">
        <f>AVERAGE(AB9:AB33,AB9:AB32)</f>
        <v>0</v>
      </c>
      <c r="AC34" s="41">
        <f t="shared" si="16"/>
        <v>94.794166666666669</v>
      </c>
      <c r="AD34" s="41">
        <f t="shared" si="16"/>
        <v>4.5857142857142863</v>
      </c>
      <c r="AE34" s="41">
        <f t="shared" si="16"/>
        <v>95.019795918367336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6.1597449196386558</v>
      </c>
      <c r="AI34" s="41">
        <f t="shared" si="17"/>
        <v>7.6377014258857416</v>
      </c>
      <c r="AJ34" s="41">
        <f t="shared" si="17"/>
        <v>69.423077638205683</v>
      </c>
      <c r="AK34" s="41">
        <f t="shared" si="17"/>
        <v>137.85601120995909</v>
      </c>
      <c r="AL34" s="41">
        <f t="shared" si="17"/>
        <v>86.511337267698821</v>
      </c>
      <c r="AM34" s="130">
        <f t="shared" si="17"/>
        <v>127.41087847606458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468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226.83</v>
      </c>
      <c r="Z38" s="211"/>
      <c r="AA38" s="8" t="s">
        <v>21</v>
      </c>
      <c r="AB38" s="5" t="s">
        <v>23</v>
      </c>
      <c r="AC38" s="30"/>
      <c r="AD38" s="212">
        <v>1442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106.732</v>
      </c>
      <c r="AN38" s="213"/>
      <c r="AO38" s="8" t="s">
        <v>21</v>
      </c>
      <c r="AP38" s="5" t="s">
        <v>24</v>
      </c>
      <c r="AQ38" s="211">
        <v>2199.6999999999998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3541.45</v>
      </c>
      <c r="C39" s="11" t="s">
        <v>21</v>
      </c>
      <c r="D39" s="9" t="s">
        <v>71</v>
      </c>
      <c r="E39" s="10">
        <v>2458</v>
      </c>
      <c r="F39" s="12" t="s">
        <v>21</v>
      </c>
      <c r="G39" s="97"/>
      <c r="H39" s="100" t="s">
        <v>25</v>
      </c>
      <c r="I39" s="101"/>
      <c r="J39" s="102">
        <v>19.79</v>
      </c>
      <c r="K39" s="103" t="s">
        <v>62</v>
      </c>
      <c r="L39" s="104">
        <v>197.62500000001501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35.869999999999997</v>
      </c>
      <c r="Z39" s="101" t="s">
        <v>62</v>
      </c>
      <c r="AA39" s="107">
        <v>197.583333333349</v>
      </c>
      <c r="AB39" s="105" t="s">
        <v>25</v>
      </c>
      <c r="AC39" s="108"/>
      <c r="AD39" s="102">
        <v>84.78</v>
      </c>
      <c r="AE39" s="103" t="s">
        <v>72</v>
      </c>
      <c r="AF39" s="107">
        <v>0.93611111111111101</v>
      </c>
      <c r="AG39" s="105" t="s">
        <v>25</v>
      </c>
      <c r="AH39" s="101"/>
      <c r="AI39" s="102">
        <v>0</v>
      </c>
      <c r="AJ39" s="101" t="s">
        <v>75</v>
      </c>
      <c r="AK39" s="106">
        <v>197.041666666682</v>
      </c>
      <c r="AL39" s="100" t="s">
        <v>25</v>
      </c>
      <c r="AM39" s="101">
        <v>17.3</v>
      </c>
      <c r="AN39" s="102" t="s">
        <v>75</v>
      </c>
      <c r="AO39" s="110">
        <v>197.541666666682</v>
      </c>
      <c r="AP39" s="105" t="s">
        <v>25</v>
      </c>
      <c r="AQ39" s="101">
        <v>105.85</v>
      </c>
      <c r="AR39" s="103"/>
      <c r="AS39" s="106">
        <v>197.87500000001501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504.11999999999995</v>
      </c>
      <c r="F42" s="44" t="s">
        <v>69</v>
      </c>
      <c r="G42" s="47">
        <v>197.833333333349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72.510000000000005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104.07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261.81</v>
      </c>
      <c r="F45" s="83" t="s">
        <v>72</v>
      </c>
      <c r="G45" s="48">
        <v>197.833333333349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244.79999999999998</v>
      </c>
      <c r="F46" s="80" t="s">
        <v>72</v>
      </c>
      <c r="G46" s="60">
        <v>197.791666666682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 JUI 23 </vt:lpstr>
      <vt:lpstr>'17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2023-07-18T09:08:45Z</dcterms:modified>
</cp:coreProperties>
</file>