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986AE9B3-E12E-4C78-A6FB-20D3ED0F7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 MAI 23 " sheetId="3" r:id="rId1"/>
  </sheets>
  <externalReferences>
    <externalReference r:id="rId2"/>
  </externalReferences>
  <definedNames>
    <definedName name="_xlnm.Print_Area" localSheetId="0">'17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<sst xmlns="http://schemas.openxmlformats.org/spreadsheetml/2006/main" count="141" uniqueCount="107">
  <si>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</si>
  <si>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</si>
  <si>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</si>
  <si>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</si>
  <si>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</si>
  <si>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</si>
  <si>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</si>
  <si>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</si>
  <si>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</si>
  <si>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</si>
  <si>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</si>
  <si>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</si>
  <si>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</si>
  <si>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</si>
  <si>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</si>
  <si>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</si>
  <si>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</si>
  <si>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</si>
  <si>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</si>
  <si>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</si>
  <si>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</si>
  <si>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</si>
  <si>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</si>
  <si>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</si>
  <si>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</si>
  <si>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</si>
  <si>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</si>
  <si>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</si>
  <si>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</si>
  <si>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</si>
  <si>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</si>
  <si>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</si>
  <si>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</si>
  <si>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</si>
  <si>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</si>
  <si>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</si>
  <si>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</si>
  <si>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</si>
  <si>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</si>
  <si>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</si>
  <si>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</si>
  <si>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</si>
  <si>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</si>
  <si>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</si>
  <si>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</si>
  <si>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</si>
  <si>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</si>
  <si>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</si>
  <si>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</si>
  <si>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</si>
  <si>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</si>
  <si>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</si>
  <si>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</si>
  <si>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</si>
  <si>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</si>
  <si>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</si>
  <si>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</si>
  <si>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</si>
  <si>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</si>
  <si>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</si>
  <si>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</si>
  <si>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</si>
  <si>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</si>
  <si>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</si>
  <si>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</si>
  <si>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</si>
  <si>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</si>
  <si>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</si>
  <si>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</si>
  <si>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</si>
  <si>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</si>
  <si>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</si>
  <si>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</si>
  <si>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</si>
  <si>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</si>
  <si>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</si>
  <si>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</si>
  <si>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</si>
  <si>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</si>
  <si>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</si>
  <si>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</si>
  <si>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</si>
  <si>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</si>
  <si>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</si>
  <si>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</si>
  <si>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</si>
  <si>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</si>
  <si>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</si>
  <si>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</si>
  <si>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</si>
  <si>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</si>
  <si>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</si>
  <si>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</si>
  <si>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</si>
  <si>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</si>
  <si>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</si>
  <si>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</si>
  <si>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</si>
  <si>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</si>
  <si>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</si>
  <si>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</si>
  <si>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</si>
  <si>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</si>
  <si>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</si>
  <si>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</si>
  <si>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</si>
  <si>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TAGBA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</si>
</sst>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'17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'!$B$9:$B$32</c:f>
              <c:numCache>
                <c:formatCode>General</c:formatCode>
                <c:ptCount val="24"/>
                <c:pt idx="0">
                  <c:v>129.23000000000002</c:v>
                </c:pt>
                <c:pt idx="1">
                  <c:v>108.92</c:v>
                </c:pt>
                <c:pt idx="2">
                  <c:v>93.42</c:v>
                </c:pt>
                <c:pt idx="3">
                  <c:v>90.59</c:v>
                </c:pt>
                <c:pt idx="4">
                  <c:v>91.69</c:v>
                </c:pt>
                <c:pt idx="5">
                  <c:v>81.430000000000007</c:v>
                </c:pt>
                <c:pt idx="6">
                  <c:v>76.92</c:v>
                </c:pt>
                <c:pt idx="7">
                  <c:v>98.7</c:v>
                </c:pt>
                <c:pt idx="8">
                  <c:v>140.44999999999999</c:v>
                </c:pt>
                <c:pt idx="9">
                  <c:v>151.57</c:v>
                </c:pt>
                <c:pt idx="10">
                  <c:v>152.29000000000002</c:v>
                </c:pt>
                <c:pt idx="11">
                  <c:v>159.77000000000001</c:v>
                </c:pt>
                <c:pt idx="12">
                  <c:v>150.41</c:v>
                </c:pt>
                <c:pt idx="13">
                  <c:v>154.94</c:v>
                </c:pt>
                <c:pt idx="14">
                  <c:v>172.36</c:v>
                </c:pt>
                <c:pt idx="15">
                  <c:v>183.22</c:v>
                </c:pt>
                <c:pt idx="16">
                  <c:v>167.7</c:v>
                </c:pt>
                <c:pt idx="17">
                  <c:v>131.42000000000002</c:v>
                </c:pt>
                <c:pt idx="18">
                  <c:v>145.44999999999999</c:v>
                </c:pt>
                <c:pt idx="19">
                  <c:v>129.55000000000001</c:v>
                </c:pt>
                <c:pt idx="20">
                  <c:v>116.23</c:v>
                </c:pt>
                <c:pt idx="21">
                  <c:v>118.09</c:v>
                </c:pt>
                <c:pt idx="22">
                  <c:v>108.04</c:v>
                </c:pt>
                <c:pt idx="23">
                  <c:v>114.22999999999999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'17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'!$C$9:$C$32</c:f>
              <c:numCache>
                <c:formatCode>General</c:formatCode>
                <c:ptCount val="24"/>
                <c:pt idx="0">
                  <c:v>38.730686784541135</c:v>
                </c:pt>
                <c:pt idx="1">
                  <c:v>33.325062812029572</c:v>
                </c:pt>
                <c:pt idx="2">
                  <c:v>24.547100071538978</c:v>
                </c:pt>
                <c:pt idx="3">
                  <c:v>29.961633119755732</c:v>
                </c:pt>
                <c:pt idx="4">
                  <c:v>32.334167993120857</c:v>
                </c:pt>
                <c:pt idx="5">
                  <c:v>23.489839632089044</c:v>
                </c:pt>
                <c:pt idx="6">
                  <c:v>32.431596926993578</c:v>
                </c:pt>
                <c:pt idx="7">
                  <c:v>48.13883164864653</c:v>
                </c:pt>
                <c:pt idx="8">
                  <c:v>53.770140457607795</c:v>
                </c:pt>
                <c:pt idx="9">
                  <c:v>51.592180496100823</c:v>
                </c:pt>
                <c:pt idx="10">
                  <c:v>51.294404938738793</c:v>
                </c:pt>
                <c:pt idx="11">
                  <c:v>53.186003460959782</c:v>
                </c:pt>
                <c:pt idx="12">
                  <c:v>54.01972802980427</c:v>
                </c:pt>
                <c:pt idx="13">
                  <c:v>49.933015914534209</c:v>
                </c:pt>
                <c:pt idx="14">
                  <c:v>64.872242055330133</c:v>
                </c:pt>
                <c:pt idx="15">
                  <c:v>54.995467759822162</c:v>
                </c:pt>
                <c:pt idx="16">
                  <c:v>56.978053695735582</c:v>
                </c:pt>
                <c:pt idx="17">
                  <c:v>36.107141852102259</c:v>
                </c:pt>
                <c:pt idx="18">
                  <c:v>46.594346690025574</c:v>
                </c:pt>
                <c:pt idx="19">
                  <c:v>43.369372624896158</c:v>
                </c:pt>
                <c:pt idx="20">
                  <c:v>44.272984542450004</c:v>
                </c:pt>
                <c:pt idx="21">
                  <c:v>43.807741398559727</c:v>
                </c:pt>
                <c:pt idx="22">
                  <c:v>41.097534348312962</c:v>
                </c:pt>
                <c:pt idx="23">
                  <c:v>44.067392251026575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'17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'!$D$9:$D$32</c:f>
              <c:numCache>
                <c:formatCode>0.00</c:formatCode>
                <c:ptCount val="24"/>
                <c:pt idx="0">
                  <c:v>81.344685934839518</c:v>
                </c:pt>
                <c:pt idx="1">
                  <c:v>66.9753834128216</c:v>
                </c:pt>
                <c:pt idx="2">
                  <c:v>60.699380074699462</c:v>
                </c:pt>
                <c:pt idx="3">
                  <c:v>52.51952608822215</c:v>
                </c:pt>
                <c:pt idx="4">
                  <c:v>51.207231793427866</c:v>
                </c:pt>
                <c:pt idx="5">
                  <c:v>50.052516248044753</c:v>
                </c:pt>
                <c:pt idx="6">
                  <c:v>36.741876728345517</c:v>
                </c:pt>
                <c:pt idx="7">
                  <c:v>42.205931054169966</c:v>
                </c:pt>
                <c:pt idx="8">
                  <c:v>77.266235134925452</c:v>
                </c:pt>
                <c:pt idx="9">
                  <c:v>90.125999606944617</c:v>
                </c:pt>
                <c:pt idx="10">
                  <c:v>91.07993578753009</c:v>
                </c:pt>
                <c:pt idx="11">
                  <c:v>96.440419425146658</c:v>
                </c:pt>
                <c:pt idx="12">
                  <c:v>86.512132331178663</c:v>
                </c:pt>
                <c:pt idx="13">
                  <c:v>95.205283693428726</c:v>
                </c:pt>
                <c:pt idx="14">
                  <c:v>97.139502687834806</c:v>
                </c:pt>
                <c:pt idx="15">
                  <c:v>117.58199952596193</c:v>
                </c:pt>
                <c:pt idx="16">
                  <c:v>100.44509040817269</c:v>
                </c:pt>
                <c:pt idx="17">
                  <c:v>85.627076590800741</c:v>
                </c:pt>
                <c:pt idx="18">
                  <c:v>88.55331764304492</c:v>
                </c:pt>
                <c:pt idx="19">
                  <c:v>75.973210848568158</c:v>
                </c:pt>
                <c:pt idx="20">
                  <c:v>61.808678387710387</c:v>
                </c:pt>
                <c:pt idx="21">
                  <c:v>64.067842138852996</c:v>
                </c:pt>
                <c:pt idx="22">
                  <c:v>56.988726745825119</c:v>
                </c:pt>
                <c:pt idx="23">
                  <c:v>60.00979072055776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'17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'!$E$9:$E$32</c:f>
              <c:numCache>
                <c:formatCode>0.00</c:formatCode>
                <c:ptCount val="24"/>
                <c:pt idx="0">
                  <c:v>9.1546272806193087</c:v>
                </c:pt>
                <c:pt idx="1">
                  <c:v>8.6195537751488587</c:v>
                </c:pt>
                <c:pt idx="2">
                  <c:v>8.1735198537616043</c:v>
                </c:pt>
                <c:pt idx="3">
                  <c:v>8.1088407920221357</c:v>
                </c:pt>
                <c:pt idx="4">
                  <c:v>8.1486002134512319</c:v>
                </c:pt>
                <c:pt idx="5">
                  <c:v>7.8876441198661951</c:v>
                </c:pt>
                <c:pt idx="6">
                  <c:v>7.7465263446608787</c:v>
                </c:pt>
                <c:pt idx="7">
                  <c:v>8.3552372971835212</c:v>
                </c:pt>
                <c:pt idx="8">
                  <c:v>9.4136244074667843</c:v>
                </c:pt>
                <c:pt idx="9">
                  <c:v>9.8518198969545097</c:v>
                </c:pt>
                <c:pt idx="10">
                  <c:v>9.9156592737311371</c:v>
                </c:pt>
                <c:pt idx="11">
                  <c:v>10.143577113893627</c:v>
                </c:pt>
                <c:pt idx="12">
                  <c:v>9.8781396390170357</c:v>
                </c:pt>
                <c:pt idx="13">
                  <c:v>9.8017003920370485</c:v>
                </c:pt>
                <c:pt idx="14">
                  <c:v>10.348255256835103</c:v>
                </c:pt>
                <c:pt idx="15">
                  <c:v>10.642532714215918</c:v>
                </c:pt>
                <c:pt idx="16">
                  <c:v>10.276855896091718</c:v>
                </c:pt>
                <c:pt idx="17">
                  <c:v>9.685781557097016</c:v>
                </c:pt>
                <c:pt idx="18">
                  <c:v>10.302335666929537</c:v>
                </c:pt>
                <c:pt idx="19">
                  <c:v>10.207416526535724</c:v>
                </c:pt>
                <c:pt idx="20">
                  <c:v>10.148337069839613</c:v>
                </c:pt>
                <c:pt idx="21">
                  <c:v>10.21441646258728</c:v>
                </c:pt>
                <c:pt idx="22">
                  <c:v>9.9537389058619397</c:v>
                </c:pt>
                <c:pt idx="23">
                  <c:v>10.152817028415711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'17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'17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'!$AE$9:$AE$32</c:f>
              <c:numCache>
                <c:formatCode>0.00</c:formatCode>
                <c:ptCount val="24"/>
                <c:pt idx="0">
                  <c:v>87.45</c:v>
                </c:pt>
                <c:pt idx="1">
                  <c:v>87.79</c:v>
                </c:pt>
                <c:pt idx="2">
                  <c:v>88.55</c:v>
                </c:pt>
                <c:pt idx="3">
                  <c:v>88.05</c:v>
                </c:pt>
                <c:pt idx="4">
                  <c:v>87.98</c:v>
                </c:pt>
                <c:pt idx="5">
                  <c:v>89.42</c:v>
                </c:pt>
                <c:pt idx="6">
                  <c:v>89.52</c:v>
                </c:pt>
                <c:pt idx="7">
                  <c:v>89.74</c:v>
                </c:pt>
                <c:pt idx="8">
                  <c:v>90.88</c:v>
                </c:pt>
                <c:pt idx="9">
                  <c:v>89.71</c:v>
                </c:pt>
                <c:pt idx="10">
                  <c:v>90.29</c:v>
                </c:pt>
                <c:pt idx="11">
                  <c:v>90.79</c:v>
                </c:pt>
                <c:pt idx="12">
                  <c:v>90.78</c:v>
                </c:pt>
                <c:pt idx="13">
                  <c:v>87.58</c:v>
                </c:pt>
                <c:pt idx="14">
                  <c:v>88.15</c:v>
                </c:pt>
                <c:pt idx="15">
                  <c:v>88.1</c:v>
                </c:pt>
                <c:pt idx="16">
                  <c:v>89.69</c:v>
                </c:pt>
                <c:pt idx="17">
                  <c:v>104.98</c:v>
                </c:pt>
                <c:pt idx="18">
                  <c:v>104.98</c:v>
                </c:pt>
                <c:pt idx="19">
                  <c:v>104.94</c:v>
                </c:pt>
                <c:pt idx="20">
                  <c:v>104.92</c:v>
                </c:pt>
                <c:pt idx="21">
                  <c:v>104.9</c:v>
                </c:pt>
                <c:pt idx="22">
                  <c:v>104.82</c:v>
                </c:pt>
                <c:pt idx="23">
                  <c:v>106.34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'17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'!$AK$9:$AK$32</c:f>
              <c:numCache>
                <c:formatCode>0.00</c:formatCode>
                <c:ptCount val="24"/>
                <c:pt idx="0">
                  <c:v>126.18068678454114</c:v>
                </c:pt>
                <c:pt idx="1">
                  <c:v>121.11506281202958</c:v>
                </c:pt>
                <c:pt idx="2">
                  <c:v>113.09710007153897</c:v>
                </c:pt>
                <c:pt idx="3">
                  <c:v>118.01163311975573</c:v>
                </c:pt>
                <c:pt idx="4">
                  <c:v>120.31416799312086</c:v>
                </c:pt>
                <c:pt idx="5">
                  <c:v>112.90983963208905</c:v>
                </c:pt>
                <c:pt idx="6">
                  <c:v>121.95159692699357</c:v>
                </c:pt>
                <c:pt idx="7">
                  <c:v>137.87883164864652</c:v>
                </c:pt>
                <c:pt idx="8">
                  <c:v>144.65014045760779</c:v>
                </c:pt>
                <c:pt idx="9">
                  <c:v>141.30218049610082</c:v>
                </c:pt>
                <c:pt idx="10">
                  <c:v>141.5844049387388</c:v>
                </c:pt>
                <c:pt idx="11">
                  <c:v>143.97600346095979</c:v>
                </c:pt>
                <c:pt idx="12">
                  <c:v>144.79972802980427</c:v>
                </c:pt>
                <c:pt idx="13">
                  <c:v>137.51301591453421</c:v>
                </c:pt>
                <c:pt idx="14">
                  <c:v>153.02224205533014</c:v>
                </c:pt>
                <c:pt idx="15">
                  <c:v>143.09546775982216</c:v>
                </c:pt>
                <c:pt idx="16">
                  <c:v>146.66805369573558</c:v>
                </c:pt>
                <c:pt idx="17">
                  <c:v>141.08714185210226</c:v>
                </c:pt>
                <c:pt idx="18">
                  <c:v>151.57434669002558</c:v>
                </c:pt>
                <c:pt idx="19">
                  <c:v>148.30937262489616</c:v>
                </c:pt>
                <c:pt idx="20">
                  <c:v>149.19298454245001</c:v>
                </c:pt>
                <c:pt idx="21">
                  <c:v>148.70774139855973</c:v>
                </c:pt>
                <c:pt idx="22">
                  <c:v>145.91753434831296</c:v>
                </c:pt>
                <c:pt idx="23">
                  <c:v>150.40739225102658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'17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'!$AM$9:$AM$32</c:f>
              <c:numCache>
                <c:formatCode>0.00</c:formatCode>
                <c:ptCount val="24"/>
                <c:pt idx="0">
                  <c:v>185.23468593483952</c:v>
                </c:pt>
                <c:pt idx="1">
                  <c:v>171.7253834128216</c:v>
                </c:pt>
                <c:pt idx="2">
                  <c:v>164.25938007469946</c:v>
                </c:pt>
                <c:pt idx="3">
                  <c:v>157.09952608822215</c:v>
                </c:pt>
                <c:pt idx="4">
                  <c:v>156.17723179342786</c:v>
                </c:pt>
                <c:pt idx="5">
                  <c:v>154.52251624804475</c:v>
                </c:pt>
                <c:pt idx="6">
                  <c:v>140.58187672834552</c:v>
                </c:pt>
                <c:pt idx="7">
                  <c:v>145.78593105416996</c:v>
                </c:pt>
                <c:pt idx="8">
                  <c:v>175.75623513492545</c:v>
                </c:pt>
                <c:pt idx="9">
                  <c:v>194.31599960694462</c:v>
                </c:pt>
                <c:pt idx="10">
                  <c:v>196.24993578753009</c:v>
                </c:pt>
                <c:pt idx="11">
                  <c:v>201.77041942514666</c:v>
                </c:pt>
                <c:pt idx="12">
                  <c:v>191.73213233117866</c:v>
                </c:pt>
                <c:pt idx="13">
                  <c:v>196.36528369342872</c:v>
                </c:pt>
                <c:pt idx="14">
                  <c:v>199.8295026878348</c:v>
                </c:pt>
                <c:pt idx="15">
                  <c:v>219.97199952596193</c:v>
                </c:pt>
                <c:pt idx="16">
                  <c:v>203.70509040817268</c:v>
                </c:pt>
                <c:pt idx="17">
                  <c:v>188.76707659080074</c:v>
                </c:pt>
                <c:pt idx="18">
                  <c:v>199.68331764304492</c:v>
                </c:pt>
                <c:pt idx="19">
                  <c:v>199.65321084856816</c:v>
                </c:pt>
                <c:pt idx="20">
                  <c:v>196.71867838771038</c:v>
                </c:pt>
                <c:pt idx="21">
                  <c:v>199.497842138853</c:v>
                </c:pt>
                <c:pt idx="22">
                  <c:v>193.23872674582512</c:v>
                </c:pt>
                <c:pt idx="23">
                  <c:v>195.65979072055777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'17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'!$F$9:$F$32</c:f>
              <c:numCache>
                <c:formatCode>General</c:formatCode>
                <c:ptCount val="24"/>
                <c:pt idx="0">
                  <c:v>138.41</c:v>
                </c:pt>
                <c:pt idx="1">
                  <c:v>133.62</c:v>
                </c:pt>
                <c:pt idx="2">
                  <c:v>137.16</c:v>
                </c:pt>
                <c:pt idx="3">
                  <c:v>134.72999999999999</c:v>
                </c:pt>
                <c:pt idx="4">
                  <c:v>136.71</c:v>
                </c:pt>
                <c:pt idx="5">
                  <c:v>119.33</c:v>
                </c:pt>
                <c:pt idx="6">
                  <c:v>97.84</c:v>
                </c:pt>
                <c:pt idx="7">
                  <c:v>85.95</c:v>
                </c:pt>
                <c:pt idx="8">
                  <c:v>94.71</c:v>
                </c:pt>
                <c:pt idx="9">
                  <c:v>99.68</c:v>
                </c:pt>
                <c:pt idx="10">
                  <c:v>95.82</c:v>
                </c:pt>
                <c:pt idx="11">
                  <c:v>84.41</c:v>
                </c:pt>
                <c:pt idx="12">
                  <c:v>78.02</c:v>
                </c:pt>
                <c:pt idx="13">
                  <c:v>85.9</c:v>
                </c:pt>
                <c:pt idx="14">
                  <c:v>102.91</c:v>
                </c:pt>
                <c:pt idx="15">
                  <c:v>130.5</c:v>
                </c:pt>
                <c:pt idx="16">
                  <c:v>134.31</c:v>
                </c:pt>
                <c:pt idx="17">
                  <c:v>142.05000000000001</c:v>
                </c:pt>
                <c:pt idx="18">
                  <c:v>167.83</c:v>
                </c:pt>
                <c:pt idx="19">
                  <c:v>162.18</c:v>
                </c:pt>
                <c:pt idx="20">
                  <c:v>160.19</c:v>
                </c:pt>
                <c:pt idx="21">
                  <c:v>165.03</c:v>
                </c:pt>
                <c:pt idx="22">
                  <c:v>156.22</c:v>
                </c:pt>
                <c:pt idx="23">
                  <c:v>150.78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'17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'!$G$9:$G$32</c:f>
              <c:numCache>
                <c:formatCode>0.00</c:formatCode>
                <c:ptCount val="24"/>
                <c:pt idx="0">
                  <c:v>100.32201673645976</c:v>
                </c:pt>
                <c:pt idx="1">
                  <c:v>97.204631811230669</c:v>
                </c:pt>
                <c:pt idx="2">
                  <c:v>105.77099186656656</c:v>
                </c:pt>
                <c:pt idx="3">
                  <c:v>102.75375240294865</c:v>
                </c:pt>
                <c:pt idx="4">
                  <c:v>107.59991396635773</c:v>
                </c:pt>
                <c:pt idx="5">
                  <c:v>73.619173559448484</c:v>
                </c:pt>
                <c:pt idx="6">
                  <c:v>69.034032803209612</c:v>
                </c:pt>
                <c:pt idx="7">
                  <c:v>75.83937150770852</c:v>
                </c:pt>
                <c:pt idx="8">
                  <c:v>77.978898808523098</c:v>
                </c:pt>
                <c:pt idx="9">
                  <c:v>79.149598537356994</c:v>
                </c:pt>
                <c:pt idx="10">
                  <c:v>74.305443704467606</c:v>
                </c:pt>
                <c:pt idx="11">
                  <c:v>64.275104746236721</c:v>
                </c:pt>
                <c:pt idx="12">
                  <c:v>79.548562402493417</c:v>
                </c:pt>
                <c:pt idx="13">
                  <c:v>71.846482133945159</c:v>
                </c:pt>
                <c:pt idx="14">
                  <c:v>90.156692354965102</c:v>
                </c:pt>
                <c:pt idx="15">
                  <c:v>89.879191761216774</c:v>
                </c:pt>
                <c:pt idx="16">
                  <c:v>90.746017267012022</c:v>
                </c:pt>
                <c:pt idx="17">
                  <c:v>95.01078068476869</c:v>
                </c:pt>
                <c:pt idx="18">
                  <c:v>112.38946515104101</c:v>
                </c:pt>
                <c:pt idx="19">
                  <c:v>104.24217572564402</c:v>
                </c:pt>
                <c:pt idx="20">
                  <c:v>103.5579974043266</c:v>
                </c:pt>
                <c:pt idx="21">
                  <c:v>106.49190112316488</c:v>
                </c:pt>
                <c:pt idx="22">
                  <c:v>98.609363745845755</c:v>
                </c:pt>
                <c:pt idx="23">
                  <c:v>93.59250235102418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'17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'!$H$9:$H$32</c:f>
              <c:numCache>
                <c:formatCode>0.00</c:formatCode>
                <c:ptCount val="24"/>
                <c:pt idx="0">
                  <c:v>51.638872398975508</c:v>
                </c:pt>
                <c:pt idx="1">
                  <c:v>49.74420644712928</c:v>
                </c:pt>
                <c:pt idx="2">
                  <c:v>45.112450804275937</c:v>
                </c:pt>
                <c:pt idx="3">
                  <c:v>45.792015919580791</c:v>
                </c:pt>
                <c:pt idx="4">
                  <c:v>41.051675015435507</c:v>
                </c:pt>
                <c:pt idx="5">
                  <c:v>59.850552390432981</c:v>
                </c:pt>
                <c:pt idx="6">
                  <c:v>43.740036956380365</c:v>
                </c:pt>
                <c:pt idx="7">
                  <c:v>24.666583377119665</c:v>
                </c:pt>
                <c:pt idx="8">
                  <c:v>11.039551266955108</c:v>
                </c:pt>
                <c:pt idx="9">
                  <c:v>14.800478895850894</c:v>
                </c:pt>
                <c:pt idx="10">
                  <c:v>15.538818464955064</c:v>
                </c:pt>
                <c:pt idx="11">
                  <c:v>14.784514907903834</c:v>
                </c:pt>
                <c:pt idx="12">
                  <c:v>12.751988096251736</c:v>
                </c:pt>
                <c:pt idx="13">
                  <c:v>28.024725752581997</c:v>
                </c:pt>
                <c:pt idx="14">
                  <c:v>24.999500490376203</c:v>
                </c:pt>
                <c:pt idx="15">
                  <c:v>53.792584299993614</c:v>
                </c:pt>
                <c:pt idx="16">
                  <c:v>57.194946694202173</c:v>
                </c:pt>
                <c:pt idx="17">
                  <c:v>60.451808841753319</c:v>
                </c:pt>
                <c:pt idx="18">
                  <c:v>67.758165630481528</c:v>
                </c:pt>
                <c:pt idx="19">
                  <c:v>70.75873259726697</c:v>
                </c:pt>
                <c:pt idx="20">
                  <c:v>69.393841605105393</c:v>
                </c:pt>
                <c:pt idx="21">
                  <c:v>71.192999074135983</c:v>
                </c:pt>
                <c:pt idx="22">
                  <c:v>70.388636654169844</c:v>
                </c:pt>
                <c:pt idx="23">
                  <c:v>70.431933365994809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'17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'!$I$9:$I$32</c:f>
              <c:numCache>
                <c:formatCode>0.00</c:formatCode>
                <c:ptCount val="24"/>
                <c:pt idx="0">
                  <c:v>-13.550889135435268</c:v>
                </c:pt>
                <c:pt idx="1">
                  <c:v>-13.32883825835995</c:v>
                </c:pt>
                <c:pt idx="2">
                  <c:v>-13.723442670842518</c:v>
                </c:pt>
                <c:pt idx="3">
                  <c:v>-13.815768322529481</c:v>
                </c:pt>
                <c:pt idx="4">
                  <c:v>-11.941588981793236</c:v>
                </c:pt>
                <c:pt idx="5">
                  <c:v>-14.1397259498815</c:v>
                </c:pt>
                <c:pt idx="6">
                  <c:v>-14.934069759589958</c:v>
                </c:pt>
                <c:pt idx="7">
                  <c:v>-14.555954884828191</c:v>
                </c:pt>
                <c:pt idx="8">
                  <c:v>5.6915499245217713</c:v>
                </c:pt>
                <c:pt idx="9">
                  <c:v>5.7299225667921032</c:v>
                </c:pt>
                <c:pt idx="10">
                  <c:v>5.9757378305772786</c:v>
                </c:pt>
                <c:pt idx="11">
                  <c:v>5.3503803458594401</c:v>
                </c:pt>
                <c:pt idx="12">
                  <c:v>-14.280550498745152</c:v>
                </c:pt>
                <c:pt idx="13">
                  <c:v>-13.971207886527131</c:v>
                </c:pt>
                <c:pt idx="14">
                  <c:v>-12.246192845341353</c:v>
                </c:pt>
                <c:pt idx="15">
                  <c:v>-13.171776061210425</c:v>
                </c:pt>
                <c:pt idx="16">
                  <c:v>-13.630963961214212</c:v>
                </c:pt>
                <c:pt idx="17">
                  <c:v>-13.412589526522011</c:v>
                </c:pt>
                <c:pt idx="18">
                  <c:v>-12.31763078152254</c:v>
                </c:pt>
                <c:pt idx="19">
                  <c:v>-12.820908322910986</c:v>
                </c:pt>
                <c:pt idx="20">
                  <c:v>-12.761839009432</c:v>
                </c:pt>
                <c:pt idx="21">
                  <c:v>-12.654900197300867</c:v>
                </c:pt>
                <c:pt idx="22">
                  <c:v>-12.778000400015605</c:v>
                </c:pt>
                <c:pt idx="23">
                  <c:v>-13.244435717019025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'17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4.0999999999999996</c:v>
                </c:pt>
                <c:pt idx="7">
                  <c:v>8.8000000000000007</c:v>
                </c:pt>
                <c:pt idx="8">
                  <c:v>13.6</c:v>
                </c:pt>
                <c:pt idx="9">
                  <c:v>7.5</c:v>
                </c:pt>
                <c:pt idx="10">
                  <c:v>17.2</c:v>
                </c:pt>
                <c:pt idx="11">
                  <c:v>11.7</c:v>
                </c:pt>
                <c:pt idx="12">
                  <c:v>9.8000000000000007</c:v>
                </c:pt>
                <c:pt idx="13">
                  <c:v>12.8</c:v>
                </c:pt>
                <c:pt idx="14">
                  <c:v>7.7</c:v>
                </c:pt>
                <c:pt idx="15">
                  <c:v>2.6</c:v>
                </c:pt>
                <c:pt idx="16">
                  <c:v>2.2000000000000002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'17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'17 MAI 23 '!$P$9:$P$32</c:f>
              <c:numCache>
                <c:formatCode>0.00</c:formatCode>
                <c:ptCount val="24"/>
                <c:pt idx="0">
                  <c:v>19.940000000000001</c:v>
                </c:pt>
                <c:pt idx="1">
                  <c:v>19.52</c:v>
                </c:pt>
                <c:pt idx="2">
                  <c:v>20.07</c:v>
                </c:pt>
                <c:pt idx="3">
                  <c:v>20.07</c:v>
                </c:pt>
                <c:pt idx="4">
                  <c:v>18.2</c:v>
                </c:pt>
                <c:pt idx="5">
                  <c:v>19.809999999999999</c:v>
                </c:pt>
                <c:pt idx="6">
                  <c:v>20.239999999999998</c:v>
                </c:pt>
                <c:pt idx="7">
                  <c:v>20.170000000000002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20.079999999999998</c:v>
                </c:pt>
                <c:pt idx="13">
                  <c:v>19.98</c:v>
                </c:pt>
                <c:pt idx="14">
                  <c:v>18.66</c:v>
                </c:pt>
                <c:pt idx="15">
                  <c:v>20.04</c:v>
                </c:pt>
                <c:pt idx="16">
                  <c:v>20.12</c:v>
                </c:pt>
                <c:pt idx="17">
                  <c:v>19.940000000000001</c:v>
                </c:pt>
                <c:pt idx="18">
                  <c:v>19.82</c:v>
                </c:pt>
                <c:pt idx="19">
                  <c:v>20.12</c:v>
                </c:pt>
                <c:pt idx="20">
                  <c:v>19.98</c:v>
                </c:pt>
                <c:pt idx="21">
                  <c:v>20.059999999999999</c:v>
                </c:pt>
                <c:pt idx="22">
                  <c:v>19.84</c:v>
                </c:pt>
                <c:pt idx="23">
                  <c:v>20.11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'17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'17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'17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'17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'17 MAI 23 '!$AJ$9:$AJ$32</c:f>
              <c:numCache>
                <c:formatCode>0.00</c:formatCode>
                <c:ptCount val="24"/>
                <c:pt idx="0">
                  <c:v>100.32201673645976</c:v>
                </c:pt>
                <c:pt idx="1">
                  <c:v>97.204631811230669</c:v>
                </c:pt>
                <c:pt idx="2">
                  <c:v>105.77099186656656</c:v>
                </c:pt>
                <c:pt idx="3">
                  <c:v>102.75375240294865</c:v>
                </c:pt>
                <c:pt idx="4">
                  <c:v>107.59991396635773</c:v>
                </c:pt>
                <c:pt idx="5">
                  <c:v>73.619173559448484</c:v>
                </c:pt>
                <c:pt idx="6">
                  <c:v>73.134032803209607</c:v>
                </c:pt>
                <c:pt idx="7">
                  <c:v>84.639371507708518</c:v>
                </c:pt>
                <c:pt idx="8">
                  <c:v>91.578898808523093</c:v>
                </c:pt>
                <c:pt idx="9">
                  <c:v>86.649598537356994</c:v>
                </c:pt>
                <c:pt idx="10">
                  <c:v>91.505443704467609</c:v>
                </c:pt>
                <c:pt idx="11">
                  <c:v>75.975104746236724</c:v>
                </c:pt>
                <c:pt idx="12">
                  <c:v>89.348562402493414</c:v>
                </c:pt>
                <c:pt idx="13">
                  <c:v>84.646482133945156</c:v>
                </c:pt>
                <c:pt idx="14">
                  <c:v>97.856692354965105</c:v>
                </c:pt>
                <c:pt idx="15">
                  <c:v>92.479191761216768</c:v>
                </c:pt>
                <c:pt idx="16">
                  <c:v>92.946017267012024</c:v>
                </c:pt>
                <c:pt idx="17">
                  <c:v>95.01078068476869</c:v>
                </c:pt>
                <c:pt idx="18">
                  <c:v>112.38946515104101</c:v>
                </c:pt>
                <c:pt idx="19">
                  <c:v>104.24217572564402</c:v>
                </c:pt>
                <c:pt idx="20">
                  <c:v>103.5579974043266</c:v>
                </c:pt>
                <c:pt idx="21">
                  <c:v>106.49190112316488</c:v>
                </c:pt>
                <c:pt idx="22">
                  <c:v>98.609363745845755</c:v>
                </c:pt>
                <c:pt idx="23">
                  <c:v>93.59250235102418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'17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'17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'17 MAI 23 '!$AL$9:$AL$32</c:f>
              <c:numCache>
                <c:formatCode>0.00</c:formatCode>
                <c:ptCount val="24"/>
                <c:pt idx="0">
                  <c:v>51.638872398975508</c:v>
                </c:pt>
                <c:pt idx="1">
                  <c:v>49.74420644712928</c:v>
                </c:pt>
                <c:pt idx="2">
                  <c:v>45.112450804275937</c:v>
                </c:pt>
                <c:pt idx="3">
                  <c:v>45.792015919580791</c:v>
                </c:pt>
                <c:pt idx="4">
                  <c:v>41.051675015435507</c:v>
                </c:pt>
                <c:pt idx="5">
                  <c:v>60.14055239043298</c:v>
                </c:pt>
                <c:pt idx="6">
                  <c:v>51.400036956380362</c:v>
                </c:pt>
                <c:pt idx="7">
                  <c:v>47.696583377119666</c:v>
                </c:pt>
                <c:pt idx="8">
                  <c:v>42.719551266955108</c:v>
                </c:pt>
                <c:pt idx="9">
                  <c:v>48.620478895850894</c:v>
                </c:pt>
                <c:pt idx="10">
                  <c:v>49.988818464955067</c:v>
                </c:pt>
                <c:pt idx="11">
                  <c:v>49.684514907903839</c:v>
                </c:pt>
                <c:pt idx="12">
                  <c:v>47.681988096251736</c:v>
                </c:pt>
                <c:pt idx="13">
                  <c:v>57.684725752581997</c:v>
                </c:pt>
                <c:pt idx="14">
                  <c:v>54.729500490376203</c:v>
                </c:pt>
                <c:pt idx="15">
                  <c:v>71.612584299993614</c:v>
                </c:pt>
                <c:pt idx="16">
                  <c:v>61.544946694202174</c:v>
                </c:pt>
                <c:pt idx="17">
                  <c:v>60.451808841753319</c:v>
                </c:pt>
                <c:pt idx="18">
                  <c:v>67.758165630481528</c:v>
                </c:pt>
                <c:pt idx="19">
                  <c:v>70.75873259726697</c:v>
                </c:pt>
                <c:pt idx="20">
                  <c:v>69.393841605105393</c:v>
                </c:pt>
                <c:pt idx="21">
                  <c:v>71.192999074135983</c:v>
                </c:pt>
                <c:pt idx="22">
                  <c:v>70.388636654169844</c:v>
                </c:pt>
                <c:pt idx="23">
                  <c:v>70.431933365994809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4" zoomScale="85" zoomScaleNormal="85" zoomScaleSheetLayoutView="85" workbookViewId="0">
      <selection activeCell="W65" sqref="W65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45063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129.23000000000002</v>
      </c>
      <c r="C9" s="51">
        <f t="shared" ref="C9:C32" si="0">AK9-AE9</f>
        <v>38.730686784541135</v>
      </c>
      <c r="D9" s="52">
        <f t="shared" ref="D9:D32" si="1">AM9-Y9</f>
        <v>81.344685934839518</v>
      </c>
      <c r="E9" s="59">
        <f t="shared" ref="E9:E32" si="2">(AG9+AI9)-Q9</f>
        <v>9.1546272806193087</v>
      </c>
      <c r="F9" s="76">
        <v>138.41</v>
      </c>
      <c r="G9" s="52">
        <f t="shared" ref="G9:G32" si="3">AJ9-AD9</f>
        <v>100.32201673645976</v>
      </c>
      <c r="H9" s="52">
        <f t="shared" ref="H9:H32" si="4">AL9-X9</f>
        <v>51.638872398975508</v>
      </c>
      <c r="I9" s="53">
        <f t="shared" ref="I9:I32" si="5">(AH9+AF9)-P9</f>
        <v>-13.550889135435268</v>
      </c>
      <c r="J9" s="58">
        <v>19.940000000000001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19.940000000000001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41.72</v>
      </c>
      <c r="V9" s="68">
        <v>0</v>
      </c>
      <c r="W9" s="90">
        <v>62.17</v>
      </c>
      <c r="X9" s="94">
        <f>R9+T9+V9</f>
        <v>0</v>
      </c>
      <c r="Y9" s="95">
        <f>S9+U9+W9</f>
        <v>103.89</v>
      </c>
      <c r="Z9" s="91">
        <v>0</v>
      </c>
      <c r="AA9" s="84">
        <v>0</v>
      </c>
      <c r="AB9" s="84">
        <v>0</v>
      </c>
      <c r="AC9" s="84">
        <v>87.45</v>
      </c>
      <c r="AD9" s="96">
        <f>Z9+AB9</f>
        <v>0</v>
      </c>
      <c r="AE9" s="52">
        <f>AA9+AC9</f>
        <v>87.45</v>
      </c>
      <c r="AF9" s="116">
        <v>0.38555672043010747</v>
      </c>
      <c r="AG9" s="117">
        <v>0.1837087365591398</v>
      </c>
      <c r="AH9" s="54">
        <f t="shared" ref="AH9:AH32" si="6">(F9+P9+X9+AD9)-(AJ9+AL9+AF9)</f>
        <v>6.0035541441346254</v>
      </c>
      <c r="AI9" s="63">
        <f t="shared" ref="AI9:AI32" si="7">(B9+Q9+Y9+AE9)-(AM9+AK9+AG9)</f>
        <v>8.9709185440601686</v>
      </c>
      <c r="AJ9" s="64">
        <v>100.32201673645976</v>
      </c>
      <c r="AK9" s="61">
        <v>126.18068678454114</v>
      </c>
      <c r="AL9" s="66">
        <v>51.638872398975508</v>
      </c>
      <c r="AM9" s="61">
        <v>185.23468593483952</v>
      </c>
      <c r="AS9" s="121"/>
      <c r="BA9" s="42"/>
      <c r="BB9" s="42"/>
    </row>
    <row r="10" spans="1:54" ht="15.75" x14ac:dyDescent="0.25">
      <c r="A10" s="25">
        <v>2</v>
      </c>
      <c r="B10" s="69">
        <v>108.92</v>
      </c>
      <c r="C10" s="51">
        <f t="shared" si="0"/>
        <v>33.325062812029572</v>
      </c>
      <c r="D10" s="52">
        <f t="shared" si="1"/>
        <v>66.9753834128216</v>
      </c>
      <c r="E10" s="59">
        <f t="shared" si="2"/>
        <v>8.6195537751488587</v>
      </c>
      <c r="F10" s="68">
        <v>133.62</v>
      </c>
      <c r="G10" s="52">
        <f t="shared" si="3"/>
        <v>97.204631811230669</v>
      </c>
      <c r="H10" s="52">
        <f t="shared" si="4"/>
        <v>49.74420644712928</v>
      </c>
      <c r="I10" s="53">
        <f t="shared" si="5"/>
        <v>-13.32883825835995</v>
      </c>
      <c r="J10" s="58">
        <v>19.52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19.52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42.36</v>
      </c>
      <c r="V10" s="84">
        <v>0</v>
      </c>
      <c r="W10" s="84">
        <v>62.39</v>
      </c>
      <c r="X10" s="94">
        <f t="shared" ref="X10:X32" si="10">R10+T10+V10</f>
        <v>0</v>
      </c>
      <c r="Y10" s="95">
        <f t="shared" ref="Y10:Y32" si="11">S10+U10+W10</f>
        <v>104.75</v>
      </c>
      <c r="Z10" s="91">
        <v>0</v>
      </c>
      <c r="AA10" s="84">
        <v>0</v>
      </c>
      <c r="AB10" s="84">
        <v>0</v>
      </c>
      <c r="AC10" s="84">
        <v>87.79</v>
      </c>
      <c r="AD10" s="96">
        <f t="shared" ref="AD10:AD32" si="12">Z10+AB10</f>
        <v>0</v>
      </c>
      <c r="AE10" s="52">
        <f t="shared" ref="AE10:AE32" si="13">AA10+AC10</f>
        <v>87.79</v>
      </c>
      <c r="AF10" s="118">
        <v>0.38555672043010747</v>
      </c>
      <c r="AG10" s="117">
        <v>0.1837087365591398</v>
      </c>
      <c r="AH10" s="54">
        <f t="shared" si="6"/>
        <v>5.8056050212099422</v>
      </c>
      <c r="AI10" s="63">
        <f t="shared" si="7"/>
        <v>8.4358450385897186</v>
      </c>
      <c r="AJ10" s="64">
        <v>97.204631811230669</v>
      </c>
      <c r="AK10" s="61">
        <v>121.11506281202958</v>
      </c>
      <c r="AL10" s="66">
        <v>49.74420644712928</v>
      </c>
      <c r="AM10" s="61">
        <v>171.7253834128216</v>
      </c>
      <c r="AS10" s="121"/>
      <c r="BA10" s="42"/>
      <c r="BB10" s="42"/>
    </row>
    <row r="11" spans="1:54" ht="15" customHeight="1" x14ac:dyDescent="0.25">
      <c r="A11" s="25">
        <v>3</v>
      </c>
      <c r="B11" s="69">
        <v>93.42</v>
      </c>
      <c r="C11" s="51">
        <f t="shared" si="0"/>
        <v>24.547100071538978</v>
      </c>
      <c r="D11" s="52">
        <f t="shared" si="1"/>
        <v>60.699380074699462</v>
      </c>
      <c r="E11" s="59">
        <f t="shared" si="2"/>
        <v>8.1735198537616043</v>
      </c>
      <c r="F11" s="68">
        <v>137.16</v>
      </c>
      <c r="G11" s="52">
        <f t="shared" si="3"/>
        <v>105.77099186656656</v>
      </c>
      <c r="H11" s="52">
        <f t="shared" si="4"/>
        <v>45.112450804275937</v>
      </c>
      <c r="I11" s="53">
        <f t="shared" si="5"/>
        <v>-13.723442670842518</v>
      </c>
      <c r="J11" s="58">
        <v>20.07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20.07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40.090000000000003</v>
      </c>
      <c r="V11" s="84">
        <v>0</v>
      </c>
      <c r="W11" s="84">
        <v>63.47</v>
      </c>
      <c r="X11" s="94">
        <f t="shared" si="10"/>
        <v>0</v>
      </c>
      <c r="Y11" s="95">
        <f t="shared" si="11"/>
        <v>103.56</v>
      </c>
      <c r="Z11" s="91">
        <v>0</v>
      </c>
      <c r="AA11" s="84">
        <v>0</v>
      </c>
      <c r="AB11" s="84">
        <v>0</v>
      </c>
      <c r="AC11" s="84">
        <v>88.55</v>
      </c>
      <c r="AD11" s="96">
        <f t="shared" si="12"/>
        <v>0</v>
      </c>
      <c r="AE11" s="52">
        <f t="shared" si="13"/>
        <v>88.55</v>
      </c>
      <c r="AF11" s="118">
        <v>0.38555672043010747</v>
      </c>
      <c r="AG11" s="117">
        <v>0.1837087365591398</v>
      </c>
      <c r="AH11" s="54">
        <f t="shared" si="6"/>
        <v>5.9610006087273746</v>
      </c>
      <c r="AI11" s="63">
        <f t="shared" si="7"/>
        <v>7.9898111172024642</v>
      </c>
      <c r="AJ11" s="64">
        <v>105.77099186656656</v>
      </c>
      <c r="AK11" s="61">
        <v>113.09710007153897</v>
      </c>
      <c r="AL11" s="66">
        <v>45.112450804275937</v>
      </c>
      <c r="AM11" s="61">
        <v>164.25938007469946</v>
      </c>
      <c r="AS11" s="121"/>
      <c r="BA11" s="42"/>
      <c r="BB11" s="42"/>
    </row>
    <row r="12" spans="1:54" ht="15" customHeight="1" x14ac:dyDescent="0.25">
      <c r="A12" s="25">
        <v>4</v>
      </c>
      <c r="B12" s="69">
        <v>90.59</v>
      </c>
      <c r="C12" s="51">
        <f t="shared" si="0"/>
        <v>29.961633119755732</v>
      </c>
      <c r="D12" s="52">
        <f t="shared" si="1"/>
        <v>52.51952608822215</v>
      </c>
      <c r="E12" s="59">
        <f t="shared" si="2"/>
        <v>8.1088407920221357</v>
      </c>
      <c r="F12" s="68">
        <v>134.72999999999999</v>
      </c>
      <c r="G12" s="52">
        <f t="shared" si="3"/>
        <v>102.75375240294865</v>
      </c>
      <c r="H12" s="52">
        <f t="shared" si="4"/>
        <v>45.792015919580791</v>
      </c>
      <c r="I12" s="53">
        <f t="shared" si="5"/>
        <v>-13.815768322529481</v>
      </c>
      <c r="J12" s="58">
        <v>20.07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20.07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40.86</v>
      </c>
      <c r="V12" s="84">
        <v>0</v>
      </c>
      <c r="W12" s="84">
        <v>63.72</v>
      </c>
      <c r="X12" s="94">
        <f t="shared" si="10"/>
        <v>0</v>
      </c>
      <c r="Y12" s="95">
        <f t="shared" si="11"/>
        <v>104.58</v>
      </c>
      <c r="Z12" s="91">
        <v>0</v>
      </c>
      <c r="AA12" s="84">
        <v>0</v>
      </c>
      <c r="AB12" s="84">
        <v>0</v>
      </c>
      <c r="AC12" s="84">
        <v>88.05</v>
      </c>
      <c r="AD12" s="96">
        <f t="shared" si="12"/>
        <v>0</v>
      </c>
      <c r="AE12" s="52">
        <f t="shared" si="13"/>
        <v>88.05</v>
      </c>
      <c r="AF12" s="118">
        <v>0.38555672043010747</v>
      </c>
      <c r="AG12" s="117">
        <v>0.1837087365591398</v>
      </c>
      <c r="AH12" s="54">
        <f t="shared" si="6"/>
        <v>5.8686749570404118</v>
      </c>
      <c r="AI12" s="63">
        <f t="shared" si="7"/>
        <v>7.9251320554629956</v>
      </c>
      <c r="AJ12" s="64">
        <v>102.75375240294865</v>
      </c>
      <c r="AK12" s="61">
        <v>118.01163311975573</v>
      </c>
      <c r="AL12" s="66">
        <v>45.792015919580791</v>
      </c>
      <c r="AM12" s="61">
        <v>157.09952608822215</v>
      </c>
      <c r="AS12" s="121"/>
      <c r="BA12" s="42"/>
      <c r="BB12" s="42"/>
    </row>
    <row r="13" spans="1:54" ht="15.75" x14ac:dyDescent="0.25">
      <c r="A13" s="25">
        <v>5</v>
      </c>
      <c r="B13" s="69">
        <v>91.69</v>
      </c>
      <c r="C13" s="51">
        <f t="shared" si="0"/>
        <v>32.334167993120857</v>
      </c>
      <c r="D13" s="52">
        <f t="shared" si="1"/>
        <v>51.207231793427866</v>
      </c>
      <c r="E13" s="59">
        <f t="shared" si="2"/>
        <v>8.1486002134512319</v>
      </c>
      <c r="F13" s="68">
        <v>136.71</v>
      </c>
      <c r="G13" s="52">
        <f t="shared" si="3"/>
        <v>107.59991396635773</v>
      </c>
      <c r="H13" s="52">
        <f t="shared" si="4"/>
        <v>41.051675015435507</v>
      </c>
      <c r="I13" s="53">
        <f t="shared" si="5"/>
        <v>-11.941588981793236</v>
      </c>
      <c r="J13" s="58">
        <v>18.2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18.2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40.840000000000003</v>
      </c>
      <c r="V13" s="84">
        <v>0</v>
      </c>
      <c r="W13" s="84">
        <v>64.13</v>
      </c>
      <c r="X13" s="94">
        <f t="shared" si="10"/>
        <v>0</v>
      </c>
      <c r="Y13" s="95">
        <f t="shared" si="11"/>
        <v>104.97</v>
      </c>
      <c r="Z13" s="91">
        <v>0</v>
      </c>
      <c r="AA13" s="84">
        <v>0</v>
      </c>
      <c r="AB13" s="84">
        <v>0</v>
      </c>
      <c r="AC13" s="84">
        <v>87.98</v>
      </c>
      <c r="AD13" s="96">
        <f t="shared" si="12"/>
        <v>0</v>
      </c>
      <c r="AE13" s="52">
        <f t="shared" si="13"/>
        <v>87.98</v>
      </c>
      <c r="AF13" s="118">
        <v>0.38555672043010747</v>
      </c>
      <c r="AG13" s="117">
        <v>0.1837087365591398</v>
      </c>
      <c r="AH13" s="54">
        <f t="shared" si="6"/>
        <v>5.8728542977766551</v>
      </c>
      <c r="AI13" s="63">
        <f t="shared" si="7"/>
        <v>7.9648914768920918</v>
      </c>
      <c r="AJ13" s="64">
        <v>107.59991396635773</v>
      </c>
      <c r="AK13" s="61">
        <v>120.31416799312086</v>
      </c>
      <c r="AL13" s="66">
        <v>41.051675015435507</v>
      </c>
      <c r="AM13" s="61">
        <v>156.17723179342786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81.430000000000007</v>
      </c>
      <c r="C14" s="51">
        <f t="shared" si="0"/>
        <v>23.489839632089044</v>
      </c>
      <c r="D14" s="52">
        <f t="shared" si="1"/>
        <v>50.052516248044753</v>
      </c>
      <c r="E14" s="59">
        <f t="shared" si="2"/>
        <v>7.8876441198661951</v>
      </c>
      <c r="F14" s="68">
        <v>119.33</v>
      </c>
      <c r="G14" s="52">
        <f t="shared" si="3"/>
        <v>73.619173559448484</v>
      </c>
      <c r="H14" s="52">
        <f t="shared" si="4"/>
        <v>59.850552390432981</v>
      </c>
      <c r="I14" s="53">
        <f t="shared" si="5"/>
        <v>-14.1397259498815</v>
      </c>
      <c r="J14" s="58">
        <v>19.809999999999999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19.809999999999999</v>
      </c>
      <c r="Q14" s="82">
        <f t="shared" si="9"/>
        <v>0</v>
      </c>
      <c r="R14" s="91">
        <v>0.29000000000000004</v>
      </c>
      <c r="S14" s="84">
        <v>0</v>
      </c>
      <c r="T14" s="84">
        <v>0</v>
      </c>
      <c r="U14" s="84">
        <v>40.880000000000003</v>
      </c>
      <c r="V14" s="84">
        <v>0</v>
      </c>
      <c r="W14" s="84">
        <v>63.59</v>
      </c>
      <c r="X14" s="94">
        <f t="shared" si="10"/>
        <v>0.29000000000000004</v>
      </c>
      <c r="Y14" s="95">
        <f t="shared" si="11"/>
        <v>104.47</v>
      </c>
      <c r="Z14" s="91">
        <v>0</v>
      </c>
      <c r="AA14" s="84">
        <v>0</v>
      </c>
      <c r="AB14" s="84">
        <v>0</v>
      </c>
      <c r="AC14" s="84">
        <v>89.42</v>
      </c>
      <c r="AD14" s="96">
        <f t="shared" si="12"/>
        <v>0</v>
      </c>
      <c r="AE14" s="52">
        <f t="shared" si="13"/>
        <v>89.42</v>
      </c>
      <c r="AF14" s="118">
        <v>0.38555672043010747</v>
      </c>
      <c r="AG14" s="117">
        <v>0.1837087365591398</v>
      </c>
      <c r="AH14" s="54">
        <f t="shared" si="6"/>
        <v>5.2847173296883909</v>
      </c>
      <c r="AI14" s="63">
        <f t="shared" si="7"/>
        <v>7.703935383307055</v>
      </c>
      <c r="AJ14" s="64">
        <v>73.619173559448484</v>
      </c>
      <c r="AK14" s="61">
        <v>112.90983963208905</v>
      </c>
      <c r="AL14" s="66">
        <v>60.14055239043298</v>
      </c>
      <c r="AM14" s="61">
        <v>154.52251624804475</v>
      </c>
      <c r="AS14" s="121"/>
      <c r="BA14" s="42"/>
      <c r="BB14" s="42"/>
    </row>
    <row r="15" spans="1:54" ht="15.75" x14ac:dyDescent="0.25">
      <c r="A15" s="25">
        <v>7</v>
      </c>
      <c r="B15" s="69">
        <v>76.92</v>
      </c>
      <c r="C15" s="51">
        <f t="shared" si="0"/>
        <v>32.431596926993578</v>
      </c>
      <c r="D15" s="52">
        <f t="shared" si="1"/>
        <v>36.741876728345517</v>
      </c>
      <c r="E15" s="59">
        <f t="shared" si="2"/>
        <v>7.7465263446608787</v>
      </c>
      <c r="F15" s="68">
        <v>97.84</v>
      </c>
      <c r="G15" s="52">
        <f t="shared" si="3"/>
        <v>69.034032803209612</v>
      </c>
      <c r="H15" s="52">
        <f t="shared" si="4"/>
        <v>43.740036956380365</v>
      </c>
      <c r="I15" s="53">
        <f t="shared" si="5"/>
        <v>-14.934069759589958</v>
      </c>
      <c r="J15" s="58">
        <v>20.239999999999998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20.239999999999998</v>
      </c>
      <c r="Q15" s="82">
        <f t="shared" si="9"/>
        <v>0</v>
      </c>
      <c r="R15" s="91">
        <v>7.66</v>
      </c>
      <c r="S15" s="84">
        <v>0</v>
      </c>
      <c r="T15" s="84">
        <v>0</v>
      </c>
      <c r="U15" s="84">
        <v>40.79</v>
      </c>
      <c r="V15" s="84">
        <v>0</v>
      </c>
      <c r="W15" s="84">
        <v>63.05</v>
      </c>
      <c r="X15" s="94">
        <f t="shared" si="10"/>
        <v>7.66</v>
      </c>
      <c r="Y15" s="95">
        <f t="shared" si="11"/>
        <v>103.84</v>
      </c>
      <c r="Z15" s="91">
        <v>4.0999999999999996</v>
      </c>
      <c r="AA15" s="84">
        <v>0</v>
      </c>
      <c r="AB15" s="84">
        <v>0</v>
      </c>
      <c r="AC15" s="84">
        <v>89.52</v>
      </c>
      <c r="AD15" s="96">
        <f t="shared" si="12"/>
        <v>4.0999999999999996</v>
      </c>
      <c r="AE15" s="52">
        <f t="shared" si="13"/>
        <v>89.52</v>
      </c>
      <c r="AF15" s="118">
        <v>0.38555672043010747</v>
      </c>
      <c r="AG15" s="117">
        <v>0.1837087365591398</v>
      </c>
      <c r="AH15" s="54">
        <f t="shared" si="6"/>
        <v>4.9203735199799326</v>
      </c>
      <c r="AI15" s="63">
        <f t="shared" si="7"/>
        <v>7.5628176081017386</v>
      </c>
      <c r="AJ15" s="64">
        <v>73.134032803209607</v>
      </c>
      <c r="AK15" s="61">
        <v>121.95159692699357</v>
      </c>
      <c r="AL15" s="66">
        <v>51.400036956380362</v>
      </c>
      <c r="AM15" s="61">
        <v>140.58187672834552</v>
      </c>
      <c r="AS15" s="121"/>
      <c r="BA15" s="42"/>
      <c r="BB15" s="42"/>
    </row>
    <row r="16" spans="1:54" ht="15.75" x14ac:dyDescent="0.25">
      <c r="A16" s="25">
        <v>8</v>
      </c>
      <c r="B16" s="69">
        <v>98.7</v>
      </c>
      <c r="C16" s="51">
        <f t="shared" si="0"/>
        <v>48.13883164864653</v>
      </c>
      <c r="D16" s="52">
        <f t="shared" si="1"/>
        <v>42.205931054169966</v>
      </c>
      <c r="E16" s="59">
        <f t="shared" si="2"/>
        <v>8.3552372971835212</v>
      </c>
      <c r="F16" s="68">
        <v>85.95</v>
      </c>
      <c r="G16" s="52">
        <f t="shared" si="3"/>
        <v>75.83937150770852</v>
      </c>
      <c r="H16" s="52">
        <f t="shared" si="4"/>
        <v>24.666583377119665</v>
      </c>
      <c r="I16" s="53">
        <f t="shared" si="5"/>
        <v>-14.555954884828191</v>
      </c>
      <c r="J16" s="58">
        <v>20.170000000000002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20.170000000000002</v>
      </c>
      <c r="Q16" s="82">
        <f t="shared" si="9"/>
        <v>0</v>
      </c>
      <c r="R16" s="91">
        <v>23.03</v>
      </c>
      <c r="S16" s="84">
        <v>0</v>
      </c>
      <c r="T16" s="84">
        <v>0</v>
      </c>
      <c r="U16" s="84">
        <v>40.79</v>
      </c>
      <c r="V16" s="84">
        <v>0</v>
      </c>
      <c r="W16" s="84">
        <v>62.79</v>
      </c>
      <c r="X16" s="94">
        <f t="shared" si="10"/>
        <v>23.03</v>
      </c>
      <c r="Y16" s="95">
        <f t="shared" si="11"/>
        <v>103.58</v>
      </c>
      <c r="Z16" s="91">
        <v>8.8000000000000007</v>
      </c>
      <c r="AA16" s="84">
        <v>0</v>
      </c>
      <c r="AB16" s="84">
        <v>0</v>
      </c>
      <c r="AC16" s="84">
        <v>89.74</v>
      </c>
      <c r="AD16" s="96">
        <f t="shared" si="12"/>
        <v>8.8000000000000007</v>
      </c>
      <c r="AE16" s="52">
        <f t="shared" si="13"/>
        <v>89.74</v>
      </c>
      <c r="AF16" s="118">
        <v>0.38555672043010747</v>
      </c>
      <c r="AG16" s="117">
        <v>0.1837087365591398</v>
      </c>
      <c r="AH16" s="54">
        <f t="shared" si="6"/>
        <v>5.2284883947417029</v>
      </c>
      <c r="AI16" s="63">
        <f t="shared" si="7"/>
        <v>8.171528560624381</v>
      </c>
      <c r="AJ16" s="64">
        <v>84.639371507708518</v>
      </c>
      <c r="AK16" s="61">
        <v>137.87883164864652</v>
      </c>
      <c r="AL16" s="66">
        <v>47.696583377119666</v>
      </c>
      <c r="AM16" s="61">
        <v>145.78593105416996</v>
      </c>
      <c r="AS16" s="121"/>
      <c r="BA16" s="42"/>
      <c r="BB16" s="42"/>
    </row>
    <row r="17" spans="1:54" ht="15.75" x14ac:dyDescent="0.25">
      <c r="A17" s="25">
        <v>9</v>
      </c>
      <c r="B17" s="69">
        <v>140.44999999999999</v>
      </c>
      <c r="C17" s="51">
        <f t="shared" si="0"/>
        <v>53.770140457607795</v>
      </c>
      <c r="D17" s="52">
        <f t="shared" si="1"/>
        <v>77.266235134925452</v>
      </c>
      <c r="E17" s="59">
        <f t="shared" si="2"/>
        <v>9.4136244074667843</v>
      </c>
      <c r="F17" s="68">
        <v>94.71</v>
      </c>
      <c r="G17" s="52">
        <f t="shared" si="3"/>
        <v>77.978898808523098</v>
      </c>
      <c r="H17" s="52">
        <f t="shared" si="4"/>
        <v>11.039551266955108</v>
      </c>
      <c r="I17" s="53">
        <f t="shared" si="5"/>
        <v>5.6915499245217713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1">
        <v>31.68</v>
      </c>
      <c r="S17" s="84">
        <v>0</v>
      </c>
      <c r="T17" s="84">
        <v>0</v>
      </c>
      <c r="U17" s="84">
        <v>36.799999999999997</v>
      </c>
      <c r="V17" s="84">
        <v>0</v>
      </c>
      <c r="W17" s="84">
        <v>61.69</v>
      </c>
      <c r="X17" s="94">
        <f t="shared" si="10"/>
        <v>31.68</v>
      </c>
      <c r="Y17" s="95">
        <f t="shared" si="11"/>
        <v>98.49</v>
      </c>
      <c r="Z17" s="91">
        <v>13.6</v>
      </c>
      <c r="AA17" s="84">
        <v>0</v>
      </c>
      <c r="AB17" s="84">
        <v>0</v>
      </c>
      <c r="AC17" s="84">
        <v>90.88</v>
      </c>
      <c r="AD17" s="96">
        <f t="shared" si="12"/>
        <v>13.6</v>
      </c>
      <c r="AE17" s="52">
        <f t="shared" si="13"/>
        <v>90.88</v>
      </c>
      <c r="AF17" s="118">
        <v>0.38555672043010747</v>
      </c>
      <c r="AG17" s="117">
        <v>0.1837087365591398</v>
      </c>
      <c r="AH17" s="54">
        <f t="shared" si="6"/>
        <v>5.3059932040916635</v>
      </c>
      <c r="AI17" s="63">
        <f t="shared" si="7"/>
        <v>9.2299156709076442</v>
      </c>
      <c r="AJ17" s="64">
        <v>91.578898808523093</v>
      </c>
      <c r="AK17" s="61">
        <v>144.65014045760779</v>
      </c>
      <c r="AL17" s="66">
        <v>42.719551266955108</v>
      </c>
      <c r="AM17" s="61">
        <v>175.75623513492545</v>
      </c>
      <c r="AS17" s="121"/>
      <c r="BA17" s="42"/>
      <c r="BB17" s="42"/>
    </row>
    <row r="18" spans="1:54" ht="15.75" x14ac:dyDescent="0.25">
      <c r="A18" s="25">
        <v>10</v>
      </c>
      <c r="B18" s="69">
        <v>151.57</v>
      </c>
      <c r="C18" s="51">
        <f t="shared" si="0"/>
        <v>51.592180496100823</v>
      </c>
      <c r="D18" s="52">
        <f t="shared" si="1"/>
        <v>90.125999606944617</v>
      </c>
      <c r="E18" s="59">
        <f t="shared" si="2"/>
        <v>9.8518198969545097</v>
      </c>
      <c r="F18" s="68">
        <v>99.68</v>
      </c>
      <c r="G18" s="52">
        <f t="shared" si="3"/>
        <v>79.149598537356994</v>
      </c>
      <c r="H18" s="52">
        <f t="shared" si="4"/>
        <v>14.800478895850894</v>
      </c>
      <c r="I18" s="53">
        <f t="shared" si="5"/>
        <v>5.7299225667921032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1">
        <v>33.82</v>
      </c>
      <c r="S18" s="84">
        <v>0</v>
      </c>
      <c r="T18" s="84">
        <v>0</v>
      </c>
      <c r="U18" s="84">
        <v>41.9</v>
      </c>
      <c r="V18" s="84">
        <v>0</v>
      </c>
      <c r="W18" s="84">
        <v>62.29</v>
      </c>
      <c r="X18" s="94">
        <f t="shared" si="10"/>
        <v>33.82</v>
      </c>
      <c r="Y18" s="95">
        <f t="shared" si="11"/>
        <v>104.19</v>
      </c>
      <c r="Z18" s="91">
        <v>7.5</v>
      </c>
      <c r="AA18" s="84">
        <v>0</v>
      </c>
      <c r="AB18" s="84">
        <v>0</v>
      </c>
      <c r="AC18" s="84">
        <v>89.71</v>
      </c>
      <c r="AD18" s="96">
        <f t="shared" si="12"/>
        <v>7.5</v>
      </c>
      <c r="AE18" s="52">
        <f t="shared" si="13"/>
        <v>89.71</v>
      </c>
      <c r="AF18" s="118">
        <v>0.38555672043010747</v>
      </c>
      <c r="AG18" s="117">
        <v>0.1837087365591398</v>
      </c>
      <c r="AH18" s="54">
        <f t="shared" si="6"/>
        <v>5.3443658463619954</v>
      </c>
      <c r="AI18" s="63">
        <f t="shared" si="7"/>
        <v>9.6681111603953696</v>
      </c>
      <c r="AJ18" s="64">
        <v>86.649598537356994</v>
      </c>
      <c r="AK18" s="61">
        <v>141.30218049610082</v>
      </c>
      <c r="AL18" s="66">
        <v>48.620478895850894</v>
      </c>
      <c r="AM18" s="61">
        <v>194.31599960694462</v>
      </c>
      <c r="AS18" s="121"/>
      <c r="BA18" s="42"/>
      <c r="BB18" s="42"/>
    </row>
    <row r="19" spans="1:54" ht="15.75" x14ac:dyDescent="0.25">
      <c r="A19" s="25">
        <v>11</v>
      </c>
      <c r="B19" s="69">
        <v>152.29000000000002</v>
      </c>
      <c r="C19" s="51">
        <f t="shared" si="0"/>
        <v>51.294404938738793</v>
      </c>
      <c r="D19" s="52">
        <f t="shared" si="1"/>
        <v>91.07993578753009</v>
      </c>
      <c r="E19" s="59">
        <f t="shared" si="2"/>
        <v>9.9156592737311371</v>
      </c>
      <c r="F19" s="68">
        <v>95.82</v>
      </c>
      <c r="G19" s="52">
        <f t="shared" si="3"/>
        <v>74.305443704467606</v>
      </c>
      <c r="H19" s="52">
        <f t="shared" si="4"/>
        <v>15.538818464955064</v>
      </c>
      <c r="I19" s="53">
        <f t="shared" si="5"/>
        <v>5.9757378305772786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1">
        <v>34.450000000000003</v>
      </c>
      <c r="S19" s="84">
        <v>0</v>
      </c>
      <c r="T19" s="84">
        <v>0</v>
      </c>
      <c r="U19" s="84">
        <v>42.63</v>
      </c>
      <c r="V19" s="84">
        <v>0</v>
      </c>
      <c r="W19" s="84">
        <v>62.54</v>
      </c>
      <c r="X19" s="94">
        <f t="shared" si="10"/>
        <v>34.450000000000003</v>
      </c>
      <c r="Y19" s="95">
        <f t="shared" si="11"/>
        <v>105.17</v>
      </c>
      <c r="Z19" s="91">
        <v>17.2</v>
      </c>
      <c r="AA19" s="84">
        <v>0</v>
      </c>
      <c r="AB19" s="84">
        <v>0</v>
      </c>
      <c r="AC19" s="84">
        <v>90.29</v>
      </c>
      <c r="AD19" s="96">
        <f t="shared" si="12"/>
        <v>17.2</v>
      </c>
      <c r="AE19" s="52">
        <f t="shared" si="13"/>
        <v>90.29</v>
      </c>
      <c r="AF19" s="118">
        <v>0.38555672043010747</v>
      </c>
      <c r="AG19" s="117">
        <v>0.1837087365591398</v>
      </c>
      <c r="AH19" s="54">
        <f t="shared" si="6"/>
        <v>5.5901811101471708</v>
      </c>
      <c r="AI19" s="63">
        <f t="shared" si="7"/>
        <v>9.731950537171997</v>
      </c>
      <c r="AJ19" s="64">
        <v>91.505443704467609</v>
      </c>
      <c r="AK19" s="61">
        <v>141.5844049387388</v>
      </c>
      <c r="AL19" s="66">
        <v>49.988818464955067</v>
      </c>
      <c r="AM19" s="61">
        <v>196.24993578753009</v>
      </c>
      <c r="AS19" s="121"/>
      <c r="BA19" s="42"/>
      <c r="BB19" s="42"/>
    </row>
    <row r="20" spans="1:54" ht="15.75" x14ac:dyDescent="0.25">
      <c r="A20" s="25">
        <v>12</v>
      </c>
      <c r="B20" s="69">
        <v>159.77000000000001</v>
      </c>
      <c r="C20" s="51">
        <f t="shared" si="0"/>
        <v>53.186003460959782</v>
      </c>
      <c r="D20" s="52">
        <f t="shared" si="1"/>
        <v>96.440419425146658</v>
      </c>
      <c r="E20" s="59">
        <f t="shared" si="2"/>
        <v>10.143577113893627</v>
      </c>
      <c r="F20" s="68">
        <v>84.41</v>
      </c>
      <c r="G20" s="52">
        <f t="shared" si="3"/>
        <v>64.275104746236721</v>
      </c>
      <c r="H20" s="52">
        <f t="shared" si="4"/>
        <v>14.784514907903834</v>
      </c>
      <c r="I20" s="53">
        <f t="shared" si="5"/>
        <v>5.3503803458594401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1">
        <v>34.900000000000006</v>
      </c>
      <c r="S20" s="84">
        <v>0</v>
      </c>
      <c r="T20" s="84">
        <v>0</v>
      </c>
      <c r="U20" s="84">
        <v>42.4</v>
      </c>
      <c r="V20" s="84">
        <v>0</v>
      </c>
      <c r="W20" s="84">
        <v>62.93</v>
      </c>
      <c r="X20" s="94">
        <f t="shared" si="10"/>
        <v>34.900000000000006</v>
      </c>
      <c r="Y20" s="95">
        <f t="shared" si="11"/>
        <v>105.33</v>
      </c>
      <c r="Z20" s="91">
        <v>11.7</v>
      </c>
      <c r="AA20" s="84">
        <v>0</v>
      </c>
      <c r="AB20" s="84">
        <v>0</v>
      </c>
      <c r="AC20" s="84">
        <v>90.79</v>
      </c>
      <c r="AD20" s="96">
        <f t="shared" si="12"/>
        <v>11.7</v>
      </c>
      <c r="AE20" s="52">
        <f t="shared" si="13"/>
        <v>90.79</v>
      </c>
      <c r="AF20" s="118">
        <v>0.38555672043010747</v>
      </c>
      <c r="AG20" s="117">
        <v>0.1837087365591398</v>
      </c>
      <c r="AH20" s="54">
        <f t="shared" si="6"/>
        <v>4.9648236254293323</v>
      </c>
      <c r="AI20" s="63">
        <f t="shared" si="7"/>
        <v>9.9598683773344874</v>
      </c>
      <c r="AJ20" s="64">
        <v>75.975104746236724</v>
      </c>
      <c r="AK20" s="61">
        <v>143.97600346095979</v>
      </c>
      <c r="AL20" s="66">
        <v>49.684514907903839</v>
      </c>
      <c r="AM20" s="61">
        <v>201.77041942514666</v>
      </c>
      <c r="AS20" s="121"/>
      <c r="BA20" s="42"/>
      <c r="BB20" s="42"/>
    </row>
    <row r="21" spans="1:54" ht="15.75" x14ac:dyDescent="0.25">
      <c r="A21" s="25">
        <v>13</v>
      </c>
      <c r="B21" s="69">
        <v>150.41</v>
      </c>
      <c r="C21" s="51">
        <f t="shared" si="0"/>
        <v>54.01972802980427</v>
      </c>
      <c r="D21" s="52">
        <f t="shared" si="1"/>
        <v>86.512132331178663</v>
      </c>
      <c r="E21" s="59">
        <f t="shared" si="2"/>
        <v>9.8781396390170357</v>
      </c>
      <c r="F21" s="68">
        <v>78.02</v>
      </c>
      <c r="G21" s="52">
        <f t="shared" si="3"/>
        <v>79.548562402493417</v>
      </c>
      <c r="H21" s="52">
        <f t="shared" si="4"/>
        <v>12.751988096251736</v>
      </c>
      <c r="I21" s="53">
        <f t="shared" si="5"/>
        <v>-14.280550498745152</v>
      </c>
      <c r="J21" s="58">
        <v>20.079999999999998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20.079999999999998</v>
      </c>
      <c r="Q21" s="82">
        <f t="shared" si="9"/>
        <v>0</v>
      </c>
      <c r="R21" s="91">
        <v>34.93</v>
      </c>
      <c r="S21" s="84">
        <v>0</v>
      </c>
      <c r="T21" s="84">
        <v>0</v>
      </c>
      <c r="U21" s="84">
        <v>43.28</v>
      </c>
      <c r="V21" s="84">
        <v>0</v>
      </c>
      <c r="W21" s="84">
        <v>61.94</v>
      </c>
      <c r="X21" s="94">
        <f t="shared" si="10"/>
        <v>34.93</v>
      </c>
      <c r="Y21" s="95">
        <f t="shared" si="11"/>
        <v>105.22</v>
      </c>
      <c r="Z21" s="91">
        <v>9.8000000000000007</v>
      </c>
      <c r="AA21" s="84">
        <v>0</v>
      </c>
      <c r="AB21" s="84">
        <v>0</v>
      </c>
      <c r="AC21" s="84">
        <v>90.78</v>
      </c>
      <c r="AD21" s="96">
        <f t="shared" si="12"/>
        <v>9.8000000000000007</v>
      </c>
      <c r="AE21" s="52">
        <f t="shared" si="13"/>
        <v>90.78</v>
      </c>
      <c r="AF21" s="118">
        <v>0.38555672043010747</v>
      </c>
      <c r="AG21" s="117">
        <v>0.1837087365591398</v>
      </c>
      <c r="AH21" s="54">
        <f t="shared" si="6"/>
        <v>5.4138927808247388</v>
      </c>
      <c r="AI21" s="63">
        <f t="shared" si="7"/>
        <v>9.6944309024578956</v>
      </c>
      <c r="AJ21" s="64">
        <v>89.348562402493414</v>
      </c>
      <c r="AK21" s="61">
        <v>144.79972802980427</v>
      </c>
      <c r="AL21" s="66">
        <v>47.681988096251736</v>
      </c>
      <c r="AM21" s="61">
        <v>191.73213233117866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154.94</v>
      </c>
      <c r="C22" s="51">
        <f t="shared" si="0"/>
        <v>49.933015914534209</v>
      </c>
      <c r="D22" s="52">
        <f t="shared" si="1"/>
        <v>95.205283693428726</v>
      </c>
      <c r="E22" s="59">
        <f t="shared" si="2"/>
        <v>9.8017003920370485</v>
      </c>
      <c r="F22" s="68">
        <v>85.9</v>
      </c>
      <c r="G22" s="52">
        <f t="shared" si="3"/>
        <v>71.846482133945159</v>
      </c>
      <c r="H22" s="52">
        <f t="shared" si="4"/>
        <v>28.024725752581997</v>
      </c>
      <c r="I22" s="53">
        <f t="shared" si="5"/>
        <v>-13.971207886527131</v>
      </c>
      <c r="J22" s="58">
        <v>19.98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19.98</v>
      </c>
      <c r="Q22" s="82">
        <f t="shared" si="9"/>
        <v>0</v>
      </c>
      <c r="R22" s="91">
        <v>29.66</v>
      </c>
      <c r="S22" s="84">
        <v>0</v>
      </c>
      <c r="T22" s="84">
        <v>0</v>
      </c>
      <c r="U22" s="84">
        <v>39.9</v>
      </c>
      <c r="V22" s="84">
        <v>0</v>
      </c>
      <c r="W22" s="84">
        <v>61.26</v>
      </c>
      <c r="X22" s="94">
        <f t="shared" si="10"/>
        <v>29.66</v>
      </c>
      <c r="Y22" s="95">
        <f t="shared" si="11"/>
        <v>101.16</v>
      </c>
      <c r="Z22" s="91">
        <v>12.8</v>
      </c>
      <c r="AA22" s="84">
        <v>0</v>
      </c>
      <c r="AB22" s="84">
        <v>0</v>
      </c>
      <c r="AC22" s="84">
        <v>87.58</v>
      </c>
      <c r="AD22" s="96">
        <f t="shared" si="12"/>
        <v>12.8</v>
      </c>
      <c r="AE22" s="52">
        <f t="shared" si="13"/>
        <v>87.58</v>
      </c>
      <c r="AF22" s="118">
        <v>0.38555672043010747</v>
      </c>
      <c r="AG22" s="117">
        <v>0.1837087365591398</v>
      </c>
      <c r="AH22" s="54">
        <f t="shared" si="6"/>
        <v>5.6232353930427621</v>
      </c>
      <c r="AI22" s="63">
        <f t="shared" si="7"/>
        <v>9.6179916554779084</v>
      </c>
      <c r="AJ22" s="64">
        <v>84.646482133945156</v>
      </c>
      <c r="AK22" s="61">
        <v>137.51301591453421</v>
      </c>
      <c r="AL22" s="66">
        <v>57.684725752581997</v>
      </c>
      <c r="AM22" s="61">
        <v>196.36528369342872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172.36</v>
      </c>
      <c r="C23" s="51">
        <f t="shared" si="0"/>
        <v>64.872242055330133</v>
      </c>
      <c r="D23" s="52">
        <f t="shared" si="1"/>
        <v>97.139502687834806</v>
      </c>
      <c r="E23" s="59">
        <f t="shared" si="2"/>
        <v>10.348255256835103</v>
      </c>
      <c r="F23" s="68">
        <v>102.91</v>
      </c>
      <c r="G23" s="52">
        <f t="shared" si="3"/>
        <v>90.156692354965102</v>
      </c>
      <c r="H23" s="52">
        <f t="shared" si="4"/>
        <v>24.999500490376203</v>
      </c>
      <c r="I23" s="53">
        <f t="shared" si="5"/>
        <v>-12.246192845341353</v>
      </c>
      <c r="J23" s="58">
        <v>18.66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18.66</v>
      </c>
      <c r="Q23" s="82">
        <f t="shared" si="9"/>
        <v>0</v>
      </c>
      <c r="R23" s="91">
        <v>29.73</v>
      </c>
      <c r="S23" s="84">
        <v>0</v>
      </c>
      <c r="T23" s="84">
        <v>0</v>
      </c>
      <c r="U23" s="84">
        <v>40.229999999999997</v>
      </c>
      <c r="V23" s="84">
        <v>0</v>
      </c>
      <c r="W23" s="84">
        <v>62.46</v>
      </c>
      <c r="X23" s="94">
        <f t="shared" si="10"/>
        <v>29.73</v>
      </c>
      <c r="Y23" s="95">
        <f t="shared" si="11"/>
        <v>102.69</v>
      </c>
      <c r="Z23" s="91">
        <v>7.7</v>
      </c>
      <c r="AA23" s="84">
        <v>0</v>
      </c>
      <c r="AB23" s="84">
        <v>0</v>
      </c>
      <c r="AC23" s="84">
        <v>88.15</v>
      </c>
      <c r="AD23" s="96">
        <f t="shared" si="12"/>
        <v>7.7</v>
      </c>
      <c r="AE23" s="52">
        <f t="shared" si="13"/>
        <v>88.15</v>
      </c>
      <c r="AF23" s="118">
        <v>0.38555672043010747</v>
      </c>
      <c r="AG23" s="117">
        <v>0.1837087365591398</v>
      </c>
      <c r="AH23" s="54">
        <f t="shared" si="6"/>
        <v>6.0282504342285392</v>
      </c>
      <c r="AI23" s="63">
        <f t="shared" si="7"/>
        <v>10.164546520275962</v>
      </c>
      <c r="AJ23" s="64">
        <v>97.856692354965105</v>
      </c>
      <c r="AK23" s="61">
        <v>153.02224205533014</v>
      </c>
      <c r="AL23" s="66">
        <v>54.729500490376203</v>
      </c>
      <c r="AM23" s="61">
        <v>199.8295026878348</v>
      </c>
      <c r="AS23" s="121"/>
      <c r="BA23" s="42"/>
      <c r="BB23" s="42"/>
    </row>
    <row r="24" spans="1:54" ht="15.75" x14ac:dyDescent="0.25">
      <c r="A24" s="25">
        <v>16</v>
      </c>
      <c r="B24" s="69">
        <v>183.22</v>
      </c>
      <c r="C24" s="51">
        <f t="shared" si="0"/>
        <v>54.995467759822162</v>
      </c>
      <c r="D24" s="52">
        <f t="shared" si="1"/>
        <v>117.58199952596193</v>
      </c>
      <c r="E24" s="59">
        <f t="shared" si="2"/>
        <v>10.642532714215918</v>
      </c>
      <c r="F24" s="68">
        <v>130.5</v>
      </c>
      <c r="G24" s="52">
        <f t="shared" si="3"/>
        <v>89.879191761216774</v>
      </c>
      <c r="H24" s="52">
        <f t="shared" si="4"/>
        <v>53.792584299993614</v>
      </c>
      <c r="I24" s="53">
        <f t="shared" si="5"/>
        <v>-13.171776061210425</v>
      </c>
      <c r="J24" s="58">
        <v>20.04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20.04</v>
      </c>
      <c r="Q24" s="82">
        <f t="shared" si="9"/>
        <v>0</v>
      </c>
      <c r="R24" s="91">
        <v>17.82</v>
      </c>
      <c r="S24" s="84">
        <v>0</v>
      </c>
      <c r="T24" s="84">
        <v>0</v>
      </c>
      <c r="U24" s="84">
        <v>40.18</v>
      </c>
      <c r="V24" s="84">
        <v>0</v>
      </c>
      <c r="W24" s="84">
        <v>62.21</v>
      </c>
      <c r="X24" s="94">
        <f t="shared" si="10"/>
        <v>17.82</v>
      </c>
      <c r="Y24" s="95">
        <f t="shared" si="11"/>
        <v>102.39</v>
      </c>
      <c r="Z24" s="91">
        <v>2.6</v>
      </c>
      <c r="AA24" s="84">
        <v>0</v>
      </c>
      <c r="AB24" s="84">
        <v>0</v>
      </c>
      <c r="AC24" s="84">
        <v>88.1</v>
      </c>
      <c r="AD24" s="96">
        <f t="shared" si="12"/>
        <v>2.6</v>
      </c>
      <c r="AE24" s="52">
        <f t="shared" si="13"/>
        <v>88.1</v>
      </c>
      <c r="AF24" s="118">
        <v>0.38555672043010747</v>
      </c>
      <c r="AG24" s="117">
        <v>0.1837087365591398</v>
      </c>
      <c r="AH24" s="54">
        <f t="shared" si="6"/>
        <v>6.4826672183594667</v>
      </c>
      <c r="AI24" s="63">
        <f t="shared" si="7"/>
        <v>10.458823977656778</v>
      </c>
      <c r="AJ24" s="64">
        <v>92.479191761216768</v>
      </c>
      <c r="AK24" s="61">
        <v>143.09546775982216</v>
      </c>
      <c r="AL24" s="66">
        <v>71.612584299993614</v>
      </c>
      <c r="AM24" s="61">
        <v>219.97199952596193</v>
      </c>
      <c r="AS24" s="121"/>
      <c r="BA24" s="42"/>
      <c r="BB24" s="42"/>
    </row>
    <row r="25" spans="1:54" ht="15.75" x14ac:dyDescent="0.25">
      <c r="A25" s="25">
        <v>17</v>
      </c>
      <c r="B25" s="69">
        <v>167.7</v>
      </c>
      <c r="C25" s="51">
        <f t="shared" si="0"/>
        <v>56.978053695735582</v>
      </c>
      <c r="D25" s="52">
        <f t="shared" si="1"/>
        <v>100.44509040817269</v>
      </c>
      <c r="E25" s="59">
        <f t="shared" si="2"/>
        <v>10.276855896091718</v>
      </c>
      <c r="F25" s="68">
        <v>134.31</v>
      </c>
      <c r="G25" s="52">
        <f t="shared" si="3"/>
        <v>90.746017267012022</v>
      </c>
      <c r="H25" s="52">
        <f t="shared" si="4"/>
        <v>57.194946694202173</v>
      </c>
      <c r="I25" s="53">
        <f t="shared" si="5"/>
        <v>-13.630963961214212</v>
      </c>
      <c r="J25" s="58">
        <v>20.12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20.12</v>
      </c>
      <c r="Q25" s="82">
        <f t="shared" si="9"/>
        <v>0</v>
      </c>
      <c r="R25" s="91">
        <v>4.3499999999999996</v>
      </c>
      <c r="S25" s="84">
        <v>0</v>
      </c>
      <c r="T25" s="84">
        <v>0</v>
      </c>
      <c r="U25" s="84">
        <v>40.18</v>
      </c>
      <c r="V25" s="84">
        <v>0</v>
      </c>
      <c r="W25" s="84">
        <v>63.08</v>
      </c>
      <c r="X25" s="94">
        <f t="shared" si="10"/>
        <v>4.3499999999999996</v>
      </c>
      <c r="Y25" s="95">
        <f t="shared" si="11"/>
        <v>103.25999999999999</v>
      </c>
      <c r="Z25" s="91">
        <v>2.2000000000000002</v>
      </c>
      <c r="AA25" s="84">
        <v>0</v>
      </c>
      <c r="AB25" s="84">
        <v>0</v>
      </c>
      <c r="AC25" s="84">
        <v>89.69</v>
      </c>
      <c r="AD25" s="96">
        <f t="shared" si="12"/>
        <v>2.2000000000000002</v>
      </c>
      <c r="AE25" s="52">
        <f t="shared" si="13"/>
        <v>89.69</v>
      </c>
      <c r="AF25" s="118">
        <v>0.38555672043010747</v>
      </c>
      <c r="AG25" s="117">
        <v>0.1837087365591398</v>
      </c>
      <c r="AH25" s="54">
        <f t="shared" si="6"/>
        <v>6.1034793183556815</v>
      </c>
      <c r="AI25" s="63">
        <f t="shared" si="7"/>
        <v>10.093147159532577</v>
      </c>
      <c r="AJ25" s="64">
        <v>92.946017267012024</v>
      </c>
      <c r="AK25" s="61">
        <v>146.66805369573558</v>
      </c>
      <c r="AL25" s="66">
        <v>61.544946694202174</v>
      </c>
      <c r="AM25" s="61">
        <v>203.70509040817268</v>
      </c>
      <c r="AS25" s="121"/>
      <c r="BA25" s="42"/>
      <c r="BB25" s="42"/>
    </row>
    <row r="26" spans="1:54" ht="15.75" x14ac:dyDescent="0.25">
      <c r="A26" s="25">
        <v>18</v>
      </c>
      <c r="B26" s="69">
        <v>131.42000000000002</v>
      </c>
      <c r="C26" s="51">
        <f t="shared" si="0"/>
        <v>36.107141852102259</v>
      </c>
      <c r="D26" s="52">
        <f t="shared" si="1"/>
        <v>85.627076590800741</v>
      </c>
      <c r="E26" s="59">
        <f t="shared" si="2"/>
        <v>9.685781557097016</v>
      </c>
      <c r="F26" s="68">
        <v>142.05000000000001</v>
      </c>
      <c r="G26" s="52">
        <f t="shared" si="3"/>
        <v>95.01078068476869</v>
      </c>
      <c r="H26" s="52">
        <f t="shared" si="4"/>
        <v>60.451808841753319</v>
      </c>
      <c r="I26" s="53">
        <f t="shared" si="5"/>
        <v>-13.412589526522011</v>
      </c>
      <c r="J26" s="58">
        <v>19.940000000000001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19.940000000000001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40.46</v>
      </c>
      <c r="V26" s="84">
        <v>0</v>
      </c>
      <c r="W26" s="84">
        <v>62.68</v>
      </c>
      <c r="X26" s="94">
        <f t="shared" si="10"/>
        <v>0</v>
      </c>
      <c r="Y26" s="95">
        <f t="shared" si="11"/>
        <v>103.14</v>
      </c>
      <c r="Z26" s="91">
        <v>0</v>
      </c>
      <c r="AA26" s="84">
        <v>0</v>
      </c>
      <c r="AB26" s="84">
        <v>0</v>
      </c>
      <c r="AC26" s="84">
        <v>104.98</v>
      </c>
      <c r="AD26" s="96">
        <f t="shared" si="12"/>
        <v>0</v>
      </c>
      <c r="AE26" s="52">
        <f t="shared" si="13"/>
        <v>104.98</v>
      </c>
      <c r="AF26" s="118">
        <v>0.38555672043010747</v>
      </c>
      <c r="AG26" s="117">
        <v>0.1837087365591398</v>
      </c>
      <c r="AH26" s="54">
        <f t="shared" si="6"/>
        <v>6.1418537530478829</v>
      </c>
      <c r="AI26" s="63">
        <f t="shared" si="7"/>
        <v>9.5020728205378759</v>
      </c>
      <c r="AJ26" s="64">
        <v>95.01078068476869</v>
      </c>
      <c r="AK26" s="61">
        <v>141.08714185210226</v>
      </c>
      <c r="AL26" s="128">
        <v>60.451808841753319</v>
      </c>
      <c r="AM26" s="61">
        <v>188.76707659080074</v>
      </c>
      <c r="AS26" s="121"/>
      <c r="BA26" s="42"/>
      <c r="BB26" s="42"/>
    </row>
    <row r="27" spans="1:54" ht="15.75" x14ac:dyDescent="0.25">
      <c r="A27" s="25">
        <v>19</v>
      </c>
      <c r="B27" s="69">
        <v>145.44999999999999</v>
      </c>
      <c r="C27" s="51">
        <f t="shared" si="0"/>
        <v>46.594346690025574</v>
      </c>
      <c r="D27" s="52">
        <f t="shared" si="1"/>
        <v>88.55331764304492</v>
      </c>
      <c r="E27" s="59">
        <f t="shared" si="2"/>
        <v>10.302335666929537</v>
      </c>
      <c r="F27" s="68">
        <v>167.83</v>
      </c>
      <c r="G27" s="52">
        <f t="shared" si="3"/>
        <v>112.38946515104101</v>
      </c>
      <c r="H27" s="52">
        <f t="shared" si="4"/>
        <v>67.758165630481528</v>
      </c>
      <c r="I27" s="53">
        <f t="shared" si="5"/>
        <v>-12.31763078152254</v>
      </c>
      <c r="J27" s="58">
        <v>19.82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19.82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50.07</v>
      </c>
      <c r="V27" s="84">
        <v>0</v>
      </c>
      <c r="W27" s="84">
        <v>61.06</v>
      </c>
      <c r="X27" s="94">
        <f t="shared" si="10"/>
        <v>0</v>
      </c>
      <c r="Y27" s="95">
        <f t="shared" si="11"/>
        <v>111.13</v>
      </c>
      <c r="Z27" s="91">
        <v>0</v>
      </c>
      <c r="AA27" s="84">
        <v>0</v>
      </c>
      <c r="AB27" s="84">
        <v>0</v>
      </c>
      <c r="AC27" s="84">
        <v>104.98</v>
      </c>
      <c r="AD27" s="96">
        <f t="shared" si="12"/>
        <v>0</v>
      </c>
      <c r="AE27" s="52">
        <f t="shared" si="13"/>
        <v>104.98</v>
      </c>
      <c r="AF27" s="118">
        <v>0.38555672043010747</v>
      </c>
      <c r="AG27" s="117">
        <v>0.1837087365591398</v>
      </c>
      <c r="AH27" s="54">
        <f t="shared" si="6"/>
        <v>7.1168124980473522</v>
      </c>
      <c r="AI27" s="63">
        <f t="shared" si="7"/>
        <v>10.118626930370397</v>
      </c>
      <c r="AJ27" s="64">
        <v>112.38946515104101</v>
      </c>
      <c r="AK27" s="61">
        <v>151.57434669002558</v>
      </c>
      <c r="AL27" s="128">
        <v>67.758165630481528</v>
      </c>
      <c r="AM27" s="61">
        <v>199.68331764304492</v>
      </c>
      <c r="AS27" s="121"/>
      <c r="BA27" s="42"/>
      <c r="BB27" s="42"/>
    </row>
    <row r="28" spans="1:54" ht="15.75" x14ac:dyDescent="0.25">
      <c r="A28" s="25">
        <v>20</v>
      </c>
      <c r="B28" s="69">
        <v>129.55000000000001</v>
      </c>
      <c r="C28" s="51">
        <f t="shared" si="0"/>
        <v>43.369372624896158</v>
      </c>
      <c r="D28" s="52">
        <f t="shared" si="1"/>
        <v>75.973210848568158</v>
      </c>
      <c r="E28" s="59">
        <f t="shared" si="2"/>
        <v>10.207416526535724</v>
      </c>
      <c r="F28" s="68">
        <v>162.18</v>
      </c>
      <c r="G28" s="52">
        <f t="shared" si="3"/>
        <v>104.24217572564402</v>
      </c>
      <c r="H28" s="52">
        <f t="shared" si="4"/>
        <v>70.75873259726697</v>
      </c>
      <c r="I28" s="53">
        <f t="shared" si="5"/>
        <v>-12.820908322910986</v>
      </c>
      <c r="J28" s="58">
        <v>20.12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20.12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60.12</v>
      </c>
      <c r="V28" s="84">
        <v>0</v>
      </c>
      <c r="W28" s="84">
        <v>63.56</v>
      </c>
      <c r="X28" s="94">
        <f t="shared" si="10"/>
        <v>0</v>
      </c>
      <c r="Y28" s="95">
        <f t="shared" si="11"/>
        <v>123.68</v>
      </c>
      <c r="Z28" s="91">
        <v>0</v>
      </c>
      <c r="AA28" s="84">
        <v>0</v>
      </c>
      <c r="AB28" s="84">
        <v>0</v>
      </c>
      <c r="AC28" s="84">
        <v>104.94</v>
      </c>
      <c r="AD28" s="96">
        <f t="shared" si="12"/>
        <v>0</v>
      </c>
      <c r="AE28" s="52">
        <f t="shared" si="13"/>
        <v>104.94</v>
      </c>
      <c r="AF28" s="118">
        <v>0.38555672043010747</v>
      </c>
      <c r="AG28" s="117">
        <v>0.1837087365591398</v>
      </c>
      <c r="AH28" s="54">
        <f t="shared" si="6"/>
        <v>6.913534956658907</v>
      </c>
      <c r="AI28" s="63">
        <f t="shared" si="7"/>
        <v>10.023707789976584</v>
      </c>
      <c r="AJ28" s="64">
        <v>104.24217572564402</v>
      </c>
      <c r="AK28" s="61">
        <v>148.30937262489616</v>
      </c>
      <c r="AL28" s="128">
        <v>70.75873259726697</v>
      </c>
      <c r="AM28" s="61">
        <v>199.65321084856816</v>
      </c>
      <c r="AS28" s="121"/>
      <c r="BA28" s="42"/>
      <c r="BB28" s="42"/>
    </row>
    <row r="29" spans="1:54" ht="15.75" x14ac:dyDescent="0.25">
      <c r="A29" s="25">
        <v>21</v>
      </c>
      <c r="B29" s="69">
        <v>116.23</v>
      </c>
      <c r="C29" s="51">
        <f t="shared" si="0"/>
        <v>44.272984542450004</v>
      </c>
      <c r="D29" s="52">
        <f t="shared" si="1"/>
        <v>61.808678387710387</v>
      </c>
      <c r="E29" s="59">
        <f t="shared" si="2"/>
        <v>10.148337069839613</v>
      </c>
      <c r="F29" s="68">
        <v>160.19</v>
      </c>
      <c r="G29" s="52">
        <f t="shared" si="3"/>
        <v>103.5579974043266</v>
      </c>
      <c r="H29" s="52">
        <f t="shared" si="4"/>
        <v>69.393841605105393</v>
      </c>
      <c r="I29" s="53">
        <f t="shared" si="5"/>
        <v>-12.761839009432</v>
      </c>
      <c r="J29" s="58">
        <v>19.98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19.98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72.930000000000007</v>
      </c>
      <c r="V29" s="84">
        <v>0</v>
      </c>
      <c r="W29" s="84">
        <v>61.98</v>
      </c>
      <c r="X29" s="94">
        <f t="shared" si="10"/>
        <v>0</v>
      </c>
      <c r="Y29" s="95">
        <f t="shared" si="11"/>
        <v>134.91</v>
      </c>
      <c r="Z29" s="91">
        <v>0</v>
      </c>
      <c r="AA29" s="84">
        <v>0</v>
      </c>
      <c r="AB29" s="84">
        <v>0</v>
      </c>
      <c r="AC29" s="84">
        <v>104.92</v>
      </c>
      <c r="AD29" s="96">
        <f t="shared" si="12"/>
        <v>0</v>
      </c>
      <c r="AE29" s="52">
        <f t="shared" si="13"/>
        <v>104.92</v>
      </c>
      <c r="AF29" s="118">
        <v>0.38555672043010747</v>
      </c>
      <c r="AG29" s="117">
        <v>0.1837087365591398</v>
      </c>
      <c r="AH29" s="54">
        <f t="shared" si="6"/>
        <v>6.8326042701378924</v>
      </c>
      <c r="AI29" s="63">
        <f t="shared" si="7"/>
        <v>9.9646283332804728</v>
      </c>
      <c r="AJ29" s="64">
        <v>103.5579974043266</v>
      </c>
      <c r="AK29" s="61">
        <v>149.19298454245001</v>
      </c>
      <c r="AL29" s="128">
        <v>69.393841605105393</v>
      </c>
      <c r="AM29" s="61">
        <v>196.71867838771038</v>
      </c>
      <c r="AS29" s="121"/>
      <c r="BA29" s="42"/>
      <c r="BB29" s="42"/>
    </row>
    <row r="30" spans="1:54" ht="15.75" x14ac:dyDescent="0.25">
      <c r="A30" s="25">
        <v>22</v>
      </c>
      <c r="B30" s="69">
        <v>118.09</v>
      </c>
      <c r="C30" s="51">
        <f t="shared" si="0"/>
        <v>43.807741398559727</v>
      </c>
      <c r="D30" s="52">
        <f t="shared" si="1"/>
        <v>64.067842138852996</v>
      </c>
      <c r="E30" s="59">
        <f t="shared" si="2"/>
        <v>10.21441646258728</v>
      </c>
      <c r="F30" s="68">
        <v>165.03</v>
      </c>
      <c r="G30" s="52">
        <f t="shared" si="3"/>
        <v>106.49190112316488</v>
      </c>
      <c r="H30" s="52">
        <f t="shared" si="4"/>
        <v>71.192999074135983</v>
      </c>
      <c r="I30" s="53">
        <f t="shared" si="5"/>
        <v>-12.654900197300867</v>
      </c>
      <c r="J30" s="58">
        <v>20.059999999999999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20.059999999999999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72.739999999999995</v>
      </c>
      <c r="V30" s="84">
        <v>0</v>
      </c>
      <c r="W30" s="84">
        <v>62.69</v>
      </c>
      <c r="X30" s="94">
        <f t="shared" si="10"/>
        <v>0</v>
      </c>
      <c r="Y30" s="95">
        <f t="shared" si="11"/>
        <v>135.43</v>
      </c>
      <c r="Z30" s="91">
        <v>0</v>
      </c>
      <c r="AA30" s="84">
        <v>0</v>
      </c>
      <c r="AB30" s="84">
        <v>0</v>
      </c>
      <c r="AC30" s="84">
        <v>104.9</v>
      </c>
      <c r="AD30" s="96">
        <f t="shared" si="12"/>
        <v>0</v>
      </c>
      <c r="AE30" s="52">
        <f t="shared" si="13"/>
        <v>104.9</v>
      </c>
      <c r="AF30" s="118">
        <v>0.38555672043010747</v>
      </c>
      <c r="AG30" s="117">
        <v>0.1837087365591398</v>
      </c>
      <c r="AH30" s="54">
        <f t="shared" si="6"/>
        <v>7.0195430822690241</v>
      </c>
      <c r="AI30" s="63">
        <f t="shared" si="7"/>
        <v>10.03070772602814</v>
      </c>
      <c r="AJ30" s="64">
        <v>106.49190112316488</v>
      </c>
      <c r="AK30" s="61">
        <v>148.70774139855973</v>
      </c>
      <c r="AL30" s="128">
        <v>71.192999074135983</v>
      </c>
      <c r="AM30" s="61">
        <v>199.497842138853</v>
      </c>
      <c r="AS30" s="121"/>
      <c r="BA30" s="42"/>
      <c r="BB30" s="42"/>
    </row>
    <row r="31" spans="1:54" ht="15.75" x14ac:dyDescent="0.25">
      <c r="A31" s="25">
        <v>23</v>
      </c>
      <c r="B31" s="69">
        <v>108.04</v>
      </c>
      <c r="C31" s="51">
        <f t="shared" si="0"/>
        <v>41.097534348312962</v>
      </c>
      <c r="D31" s="52">
        <f t="shared" si="1"/>
        <v>56.988726745825119</v>
      </c>
      <c r="E31" s="59">
        <f t="shared" si="2"/>
        <v>9.9537389058619397</v>
      </c>
      <c r="F31" s="68">
        <v>156.22</v>
      </c>
      <c r="G31" s="52">
        <f t="shared" si="3"/>
        <v>98.609363745845755</v>
      </c>
      <c r="H31" s="52">
        <f t="shared" si="4"/>
        <v>70.388636654169844</v>
      </c>
      <c r="I31" s="53">
        <f t="shared" si="5"/>
        <v>-12.778000400015605</v>
      </c>
      <c r="J31" s="58">
        <v>19.84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19.84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72.010000000000005</v>
      </c>
      <c r="V31" s="84">
        <v>0</v>
      </c>
      <c r="W31" s="84">
        <v>64.239999999999995</v>
      </c>
      <c r="X31" s="94">
        <f t="shared" si="10"/>
        <v>0</v>
      </c>
      <c r="Y31" s="95">
        <f t="shared" si="11"/>
        <v>136.25</v>
      </c>
      <c r="Z31" s="91">
        <v>0</v>
      </c>
      <c r="AA31" s="84">
        <v>0</v>
      </c>
      <c r="AB31" s="84">
        <v>0</v>
      </c>
      <c r="AC31" s="84">
        <v>104.82</v>
      </c>
      <c r="AD31" s="96">
        <f t="shared" si="12"/>
        <v>0</v>
      </c>
      <c r="AE31" s="52">
        <f t="shared" si="13"/>
        <v>104.82</v>
      </c>
      <c r="AF31" s="118">
        <v>0.38555672043010747</v>
      </c>
      <c r="AG31" s="117">
        <v>0.1837087365591398</v>
      </c>
      <c r="AH31" s="54">
        <f t="shared" si="6"/>
        <v>6.6764428795542869</v>
      </c>
      <c r="AI31" s="63">
        <f t="shared" si="7"/>
        <v>9.7700301693027995</v>
      </c>
      <c r="AJ31" s="64">
        <v>98.609363745845755</v>
      </c>
      <c r="AK31" s="61">
        <v>145.91753434831296</v>
      </c>
      <c r="AL31" s="128">
        <v>70.388636654169844</v>
      </c>
      <c r="AM31" s="61">
        <v>193.23872674582512</v>
      </c>
      <c r="AS31" s="121"/>
      <c r="BA31" s="42"/>
      <c r="BB31" s="42"/>
    </row>
    <row r="32" spans="1:54" ht="16.5" thickBot="1" x14ac:dyDescent="0.3">
      <c r="A32" s="26">
        <v>24</v>
      </c>
      <c r="B32" s="70">
        <v>114.22999999999999</v>
      </c>
      <c r="C32" s="55">
        <f t="shared" si="0"/>
        <v>44.067392251026575</v>
      </c>
      <c r="D32" s="52">
        <f t="shared" si="1"/>
        <v>60.00979072055776</v>
      </c>
      <c r="E32" s="59">
        <f t="shared" si="2"/>
        <v>10.152817028415711</v>
      </c>
      <c r="F32" s="71">
        <v>150.78</v>
      </c>
      <c r="G32" s="56">
        <f t="shared" si="3"/>
        <v>93.59250235102418</v>
      </c>
      <c r="H32" s="52">
        <f t="shared" si="4"/>
        <v>70.431933365994809</v>
      </c>
      <c r="I32" s="53">
        <f t="shared" si="5"/>
        <v>-13.244435717019025</v>
      </c>
      <c r="J32" s="58">
        <v>20.11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20.11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73.09</v>
      </c>
      <c r="V32" s="84">
        <v>0</v>
      </c>
      <c r="W32" s="84">
        <v>62.56</v>
      </c>
      <c r="X32" s="94">
        <f t="shared" si="10"/>
        <v>0</v>
      </c>
      <c r="Y32" s="95">
        <f t="shared" si="11"/>
        <v>135.65</v>
      </c>
      <c r="Z32" s="92">
        <v>0</v>
      </c>
      <c r="AA32" s="93">
        <v>0</v>
      </c>
      <c r="AB32" s="93">
        <v>0</v>
      </c>
      <c r="AC32" s="93">
        <v>106.34</v>
      </c>
      <c r="AD32" s="96">
        <f t="shared" si="12"/>
        <v>0</v>
      </c>
      <c r="AE32" s="52">
        <f t="shared" si="13"/>
        <v>106.34</v>
      </c>
      <c r="AF32" s="118">
        <v>0.38555672043010747</v>
      </c>
      <c r="AG32" s="117">
        <v>0.1837087365591398</v>
      </c>
      <c r="AH32" s="54">
        <f t="shared" si="6"/>
        <v>6.4800075625508669</v>
      </c>
      <c r="AI32" s="63">
        <f t="shared" si="7"/>
        <v>9.9691082918565712</v>
      </c>
      <c r="AJ32" s="65">
        <v>93.59250235102418</v>
      </c>
      <c r="AK32" s="62">
        <v>150.40739225102658</v>
      </c>
      <c r="AL32" s="129">
        <v>70.431933365994809</v>
      </c>
      <c r="AM32" s="62">
        <v>195.65979072055777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183.22</v>
      </c>
      <c r="C33" s="40">
        <f t="shared" ref="C33:AE33" si="14">MAX(C9:C32)</f>
        <v>64.872242055330133</v>
      </c>
      <c r="D33" s="40">
        <f t="shared" si="14"/>
        <v>117.58199952596193</v>
      </c>
      <c r="E33" s="40">
        <f t="shared" si="14"/>
        <v>10.642532714215918</v>
      </c>
      <c r="F33" s="40">
        <f t="shared" si="14"/>
        <v>167.83</v>
      </c>
      <c r="G33" s="40">
        <f t="shared" si="14"/>
        <v>112.38946515104101</v>
      </c>
      <c r="H33" s="40">
        <f t="shared" si="14"/>
        <v>71.192999074135983</v>
      </c>
      <c r="I33" s="40">
        <f t="shared" si="14"/>
        <v>5.9757378305772786</v>
      </c>
      <c r="J33" s="40">
        <f t="shared" si="14"/>
        <v>20.239999999999998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20.239999999999998</v>
      </c>
      <c r="Q33" s="40">
        <f t="shared" si="14"/>
        <v>0</v>
      </c>
      <c r="R33" s="40">
        <f t="shared" si="14"/>
        <v>34.93</v>
      </c>
      <c r="S33" s="40">
        <f t="shared" si="14"/>
        <v>0</v>
      </c>
      <c r="T33" s="40">
        <f t="shared" si="14"/>
        <v>0</v>
      </c>
      <c r="U33" s="40">
        <f t="shared" si="14"/>
        <v>73.09</v>
      </c>
      <c r="V33" s="40">
        <f t="shared" si="14"/>
        <v>0</v>
      </c>
      <c r="W33" s="40">
        <f t="shared" si="14"/>
        <v>64.239999999999995</v>
      </c>
      <c r="X33" s="40">
        <f t="shared" si="14"/>
        <v>34.93</v>
      </c>
      <c r="Y33" s="40">
        <f t="shared" si="14"/>
        <v>136.25</v>
      </c>
      <c r="Z33" s="40"/>
      <c r="AA33" s="40"/>
      <c r="AB33" s="40"/>
      <c r="AC33" s="40"/>
      <c r="AD33" s="40">
        <f t="shared" si="14"/>
        <v>17.2</v>
      </c>
      <c r="AE33" s="40">
        <f t="shared" si="14"/>
        <v>106.34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7.1168124980473522</v>
      </c>
      <c r="AI33" s="40">
        <f t="shared" si="15"/>
        <v>10.458823977656778</v>
      </c>
      <c r="AJ33" s="40">
        <f t="shared" si="15"/>
        <v>112.38946515104101</v>
      </c>
      <c r="AK33" s="40">
        <f t="shared" si="15"/>
        <v>153.02224205533014</v>
      </c>
      <c r="AL33" s="40">
        <f t="shared" si="15"/>
        <v>71.612584299993614</v>
      </c>
      <c r="AM33" s="130">
        <f t="shared" si="15"/>
        <v>219.97199952596193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128.9073469387755</v>
      </c>
      <c r="C34" s="41">
        <f t="shared" ref="C34:AE34" si="16">AVERAGE(C9:C33,C9:C32)</f>
        <v>44.300113899281108</v>
      </c>
      <c r="D34" s="41">
        <f t="shared" si="16"/>
        <v>75.320929500981052</v>
      </c>
      <c r="E34" s="41">
        <f t="shared" si="16"/>
        <v>9.4878703608706694</v>
      </c>
      <c r="F34" s="41">
        <f t="shared" si="16"/>
        <v>125.64102040816326</v>
      </c>
      <c r="G34" s="41">
        <f t="shared" si="16"/>
        <v>90.617093678836014</v>
      </c>
      <c r="H34" s="41">
        <f t="shared" si="16"/>
        <v>45.326372223852104</v>
      </c>
      <c r="I34" s="41">
        <f t="shared" si="16"/>
        <v>-9.8590127995094772</v>
      </c>
      <c r="J34" s="41">
        <f t="shared" si="16"/>
        <v>16.607755102040816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16.607755102040816</v>
      </c>
      <c r="Q34" s="41">
        <f t="shared" si="16"/>
        <v>0</v>
      </c>
      <c r="R34" s="41">
        <f t="shared" si="16"/>
        <v>12.236122448979595</v>
      </c>
      <c r="S34" s="41">
        <f t="shared" si="16"/>
        <v>0</v>
      </c>
      <c r="T34" s="41">
        <f t="shared" si="16"/>
        <v>0</v>
      </c>
      <c r="U34" s="41">
        <f t="shared" si="16"/>
        <v>47.910000000000004</v>
      </c>
      <c r="V34" s="41">
        <f t="shared" si="16"/>
        <v>0</v>
      </c>
      <c r="W34" s="41">
        <f t="shared" si="16"/>
        <v>62.718367346938763</v>
      </c>
      <c r="X34" s="41">
        <f t="shared" si="16"/>
        <v>12.236122448979595</v>
      </c>
      <c r="Y34" s="41">
        <f t="shared" si="16"/>
        <v>110.60632653061225</v>
      </c>
      <c r="Z34" s="41">
        <f>AVERAGE(Z9:Z33,Z9:Z32)</f>
        <v>4.083333333333333</v>
      </c>
      <c r="AA34" s="41">
        <f>AVERAGE(AA9:AA33,AA9:AA32)</f>
        <v>0</v>
      </c>
      <c r="AB34" s="41">
        <f>AVERAGE(AB9:AB33,AB9:AB32)</f>
        <v>0</v>
      </c>
      <c r="AC34" s="41">
        <f t="shared" si="16"/>
        <v>93.764583333333334</v>
      </c>
      <c r="AD34" s="41">
        <f t="shared" si="16"/>
        <v>4.3510204081632642</v>
      </c>
      <c r="AE34" s="41">
        <f t="shared" si="16"/>
        <v>94.021224489795912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5.981280100221646</v>
      </c>
      <c r="AI34" s="41">
        <f t="shared" si="17"/>
        <v>9.3041616243115293</v>
      </c>
      <c r="AJ34" s="41">
        <f t="shared" si="17"/>
        <v>94.617093678836028</v>
      </c>
      <c r="AK34" s="41">
        <f t="shared" si="17"/>
        <v>137.95011389928112</v>
      </c>
      <c r="AL34" s="41">
        <f t="shared" si="17"/>
        <v>56.858200493767555</v>
      </c>
      <c r="AM34" s="131">
        <f t="shared" si="17"/>
        <v>185.23623562343002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391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282.86</v>
      </c>
      <c r="Z38" s="133"/>
      <c r="AA38" s="8" t="s">
        <v>21</v>
      </c>
      <c r="AB38" s="5" t="s">
        <v>23</v>
      </c>
      <c r="AC38" s="30"/>
      <c r="AD38" s="134">
        <v>1164.4000000000001</v>
      </c>
      <c r="AE38" s="133"/>
      <c r="AF38" s="7" t="s">
        <v>21</v>
      </c>
      <c r="AG38" s="5" t="s">
        <v>24</v>
      </c>
      <c r="AH38" s="6"/>
      <c r="AI38" s="134">
        <v>1514.288</v>
      </c>
      <c r="AJ38" s="133"/>
      <c r="AK38" s="100" t="s">
        <v>21</v>
      </c>
      <c r="AL38" s="99" t="s">
        <v>24</v>
      </c>
      <c r="AM38" s="133">
        <v>106.9152</v>
      </c>
      <c r="AN38" s="135"/>
      <c r="AO38" s="8" t="s">
        <v>21</v>
      </c>
      <c r="AP38" s="5" t="s">
        <v>24</v>
      </c>
      <c r="AQ38" s="133">
        <v>2166.9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3044.92</v>
      </c>
      <c r="C39" s="11" t="s">
        <v>21</v>
      </c>
      <c r="D39" s="9" t="s">
        <v>71</v>
      </c>
      <c r="E39" s="10">
        <v>3240</v>
      </c>
      <c r="F39" s="12" t="s">
        <v>21</v>
      </c>
      <c r="G39" s="98"/>
      <c r="H39" s="101" t="s">
        <v>25</v>
      </c>
      <c r="I39" s="102"/>
      <c r="J39" s="103">
        <v>20.239999999999998</v>
      </c>
      <c r="K39" s="104" t="s">
        <v>62</v>
      </c>
      <c r="L39" s="105">
        <v>136.291666666677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34.93</v>
      </c>
      <c r="Z39" s="102" t="s">
        <v>62</v>
      </c>
      <c r="AA39" s="108">
        <v>136.541666666677</v>
      </c>
      <c r="AB39" s="106" t="s">
        <v>25</v>
      </c>
      <c r="AC39" s="109"/>
      <c r="AD39" s="103">
        <v>76.05</v>
      </c>
      <c r="AE39" s="104" t="s">
        <v>72</v>
      </c>
      <c r="AF39" s="108">
        <v>0.91388888888888886</v>
      </c>
      <c r="AG39" s="106" t="s">
        <v>25</v>
      </c>
      <c r="AH39" s="102"/>
      <c r="AI39" s="103">
        <v>64.239999999999995</v>
      </c>
      <c r="AJ39" s="102" t="s">
        <v>77</v>
      </c>
      <c r="AK39" s="107">
        <v>136.958333333344</v>
      </c>
      <c r="AL39" s="101" t="s">
        <v>25</v>
      </c>
      <c r="AM39" s="102">
        <v>17.2</v>
      </c>
      <c r="AN39" s="103" t="s">
        <v>77</v>
      </c>
      <c r="AO39" s="111">
        <v>136.458333333344</v>
      </c>
      <c r="AP39" s="106" t="s">
        <v>25</v>
      </c>
      <c r="AQ39" s="102">
        <v>106.34</v>
      </c>
      <c r="AR39" s="104" t="s">
        <v>72</v>
      </c>
      <c r="AS39" s="107">
        <v>137.000000000011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549.21</v>
      </c>
      <c r="F42" s="44" t="s">
        <v>69</v>
      </c>
      <c r="G42" s="47">
        <v>136.791666666677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111.13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104.98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291.58458382595552</v>
      </c>
      <c r="F45" s="83" t="s">
        <v>72</v>
      </c>
      <c r="G45" s="48">
        <v>136.666666666677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263.96381184106656</v>
      </c>
      <c r="F46" s="80" t="s">
        <v>72</v>
      </c>
      <c r="G46" s="60">
        <v>136.791666666677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 MAI 23 </vt:lpstr>
      <vt:lpstr>'17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2023-05-18T06:37:09Z</dcterms:modified>
</cp:coreProperties>
</file>