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5-MAI 2023\"/>
    </mc:Choice>
  </mc:AlternateContent>
  <xr:revisionPtr revIDLastSave="0" documentId="13_ncr:1_{4FD2EAFF-05BA-4558-ADD0-7DEEB49871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 MAI 23 " sheetId="3" r:id="rId1"/>
  </sheets>
  <externalReferences>
    <externalReference r:id="rId2"/>
  </externalReferences>
  <definedNames>
    <definedName name="_xlnm.Print_Area" localSheetId="0">'19 MAI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3" l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I10" i="3" l="1"/>
  <c r="I11" i="3"/>
  <c r="I13" i="3"/>
  <c r="I12" i="3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I9" i="3"/>
  <c r="H14" i="3"/>
  <c r="H33" i="3" s="1"/>
  <c r="H34" i="3" s="1"/>
  <c r="AL33" i="3"/>
  <c r="AL34" i="3" s="1"/>
  <c r="Q14" i="3"/>
  <c r="Q33" i="3" s="1"/>
  <c r="Q34" i="3" s="1"/>
  <c r="K33" i="3"/>
  <c r="K34" i="3" s="1"/>
  <c r="I26" i="3" l="1"/>
  <c r="G26" i="3"/>
  <c r="G32" i="3" l="1"/>
  <c r="I32" i="3"/>
  <c r="G31" i="3"/>
  <c r="I31" i="3"/>
  <c r="G30" i="3"/>
  <c r="I30" i="3"/>
  <c r="I29" i="3"/>
  <c r="G29" i="3"/>
  <c r="G28" i="3"/>
  <c r="I28" i="3"/>
  <c r="I27" i="3"/>
  <c r="G27" i="3"/>
  <c r="I25" i="3"/>
  <c r="G25" i="3"/>
  <c r="G24" i="3"/>
  <c r="I24" i="3"/>
  <c r="G23" i="3"/>
  <c r="I23" i="3"/>
  <c r="G22" i="3"/>
  <c r="I22" i="3"/>
  <c r="G21" i="3"/>
  <c r="I21" i="3"/>
  <c r="I20" i="3"/>
  <c r="G20" i="3"/>
  <c r="G19" i="3"/>
  <c r="I19" i="3"/>
  <c r="G18" i="3"/>
  <c r="I18" i="3"/>
  <c r="G17" i="3"/>
  <c r="I17" i="3"/>
  <c r="G16" i="3"/>
  <c r="I16" i="3"/>
  <c r="I15" i="3"/>
  <c r="G15" i="3"/>
  <c r="AJ33" i="3"/>
  <c r="AJ34" i="3" s="1"/>
  <c r="G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E13" i="3" l="1"/>
  <c r="D13" i="3"/>
  <c r="D12" i="3"/>
  <c r="E12" i="3"/>
  <c r="D11" i="3"/>
  <c r="E11" i="3"/>
  <c r="D10" i="3"/>
  <c r="E10" i="3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E9" i="3"/>
  <c r="C28" i="3"/>
  <c r="C19" i="3"/>
  <c r="C25" i="3"/>
  <c r="C31" i="3"/>
  <c r="C18" i="3"/>
  <c r="C23" i="3"/>
  <c r="C29" i="3"/>
  <c r="C20" i="3"/>
  <c r="D20" i="3"/>
  <c r="D19" i="3"/>
  <c r="E19" i="3"/>
  <c r="D18" i="3"/>
  <c r="C16" i="3"/>
  <c r="D16" i="3"/>
  <c r="C15" i="3"/>
  <c r="D15" i="3"/>
  <c r="D14" i="3"/>
  <c r="AM33" i="3"/>
  <c r="AM34" i="3" s="1"/>
  <c r="E18" i="3" l="1"/>
  <c r="E28" i="3"/>
  <c r="E31" i="3"/>
  <c r="C32" i="3"/>
  <c r="E32" i="3"/>
  <c r="C30" i="3"/>
  <c r="E30" i="3"/>
  <c r="C26" i="3"/>
  <c r="E26" i="3"/>
  <c r="C21" i="3"/>
  <c r="E21" i="3"/>
  <c r="E29" i="3"/>
  <c r="E25" i="3"/>
  <c r="C24" i="3"/>
  <c r="E24" i="3"/>
  <c r="E23" i="3"/>
  <c r="C22" i="3"/>
  <c r="E22" i="3"/>
  <c r="C27" i="3"/>
  <c r="E27" i="3"/>
  <c r="E20" i="3"/>
  <c r="D33" i="3"/>
  <c r="D34" i="3" s="1"/>
  <c r="C17" i="3"/>
  <c r="E17" i="3"/>
  <c r="E16" i="3"/>
  <c r="E15" i="3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<sst xmlns="http://schemas.openxmlformats.org/spreadsheetml/2006/main" count="140" uniqueCount="107">
  <si>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</si>
  <si>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</si>
  <si>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</si>
  <si>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</si>
  <si>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</si>
  <si>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</si>
  <si>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</si>
  <si>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</si>
  <si>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</si>
  <si>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</si>
  <si>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</si>
  <si>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</si>
  <si>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</si>
  <si>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</si>
  <si>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</si>
  <si>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</si>
  <si>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</si>
  <si>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</si>
  <si>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</si>
  <si>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</si>
  <si>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</si>
  <si>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</si>
  <si>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</si>
  <si>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</si>
  <si>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</si>
  <si>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</si>
  <si>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</si>
  <si>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</si>
  <si>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</si>
  <si>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</si>
  <si>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</si>
  <si>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</si>
  <si>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</si>
  <si>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</si>
  <si>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</si>
  <si>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</si>
  <si>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</si>
  <si>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</si>
  <si>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</si>
  <si>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</si>
  <si>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</si>
  <si>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</si>
  <si>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</si>
  <si>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</si>
  <si>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</si>
  <si>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</si>
  <si>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</si>
  <si>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</si>
  <si>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</si>
  <si>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</si>
  <si>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</si>
  <si>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</si>
  <si>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</si>
  <si>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</si>
  <si>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</si>
  <si>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</si>
  <si>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</si>
  <si>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</si>
  <si>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</si>
  <si>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</si>
  <si>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</si>
  <si>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</si>
  <si>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</si>
  <si>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</si>
  <si>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</si>
  <si>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</si>
  <si>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</si>
  <si>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</si>
  <si>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</si>
  <si>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</si>
  <si>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</si>
  <si>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</si>
  <si>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</si>
  <si>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</si>
  <si>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</si>
  <si>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</si>
  <si>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</si>
  <si>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</si>
  <si>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</si>
  <si>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</si>
  <si>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</si>
  <si>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</si>
  <si>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</si>
  <si>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</si>
  <si>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</si>
  <si>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</si>
  <si>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</si>
  <si>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</si>
  <si>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</si>
  <si>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</si>
  <si>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</si>
  <si>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</si>
  <si>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</si>
  <si>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</si>
  <si>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</si>
  <si>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</si>
  <si>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</si>
  <si>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</si>
  <si>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</si>
  <si>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</si>
  <si>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</si>
  <si>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</si>
  <si>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</si>
  <si>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</si>
  <si>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</si>
  <si>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TETE  et DOSSA</t>
  </si>
  <si>
    <t>TAGBA et BOKO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</si>
</sst>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'19 MAI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MAI 23 '!$B$9:$B$32</c:f>
              <c:numCache>
                <c:formatCode>General</c:formatCode>
                <c:ptCount val="24"/>
                <c:pt idx="0">
                  <c:v>56.61</c:v>
                </c:pt>
                <c:pt idx="1">
                  <c:v>74.03</c:v>
                </c:pt>
                <c:pt idx="2">
                  <c:v>76.16</c:v>
                </c:pt>
                <c:pt idx="3">
                  <c:v>71.87</c:v>
                </c:pt>
                <c:pt idx="4">
                  <c:v>74.89</c:v>
                </c:pt>
                <c:pt idx="5">
                  <c:v>68.41</c:v>
                </c:pt>
                <c:pt idx="6">
                  <c:v>87.990000000000009</c:v>
                </c:pt>
                <c:pt idx="7">
                  <c:v>98.98</c:v>
                </c:pt>
                <c:pt idx="8">
                  <c:v>121.72999999999999</c:v>
                </c:pt>
                <c:pt idx="9">
                  <c:v>130.80000000000001</c:v>
                </c:pt>
                <c:pt idx="10">
                  <c:v>142.38</c:v>
                </c:pt>
                <c:pt idx="11">
                  <c:v>143.91</c:v>
                </c:pt>
                <c:pt idx="12">
                  <c:v>129.47</c:v>
                </c:pt>
                <c:pt idx="13">
                  <c:v>128.51</c:v>
                </c:pt>
                <c:pt idx="14">
                  <c:v>146.99</c:v>
                </c:pt>
                <c:pt idx="15">
                  <c:v>162.5</c:v>
                </c:pt>
                <c:pt idx="16">
                  <c:v>178.64</c:v>
                </c:pt>
                <c:pt idx="17">
                  <c:v>127.39</c:v>
                </c:pt>
                <c:pt idx="18">
                  <c:v>135.84</c:v>
                </c:pt>
                <c:pt idx="19">
                  <c:v>138.51</c:v>
                </c:pt>
                <c:pt idx="20">
                  <c:v>140.17000000000002</c:v>
                </c:pt>
                <c:pt idx="21">
                  <c:v>139.73000000000002</c:v>
                </c:pt>
                <c:pt idx="22">
                  <c:v>133.79</c:v>
                </c:pt>
                <c:pt idx="23">
                  <c:v>109.28999999999999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'19 MAI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MAI 23 '!$C$9:$C$32</c:f>
              <c:numCache>
                <c:formatCode>General</c:formatCode>
                <c:ptCount val="24"/>
                <c:pt idx="0">
                  <c:v>12.69975819942006</c:v>
                </c:pt>
                <c:pt idx="1">
                  <c:v>21.327326588234754</c:v>
                </c:pt>
                <c:pt idx="2">
                  <c:v>18.426089384388732</c:v>
                </c:pt>
                <c:pt idx="3">
                  <c:v>15.202073866413514</c:v>
                </c:pt>
                <c:pt idx="4">
                  <c:v>16.018751173690845</c:v>
                </c:pt>
                <c:pt idx="5">
                  <c:v>13.682482553752209</c:v>
                </c:pt>
                <c:pt idx="6">
                  <c:v>25.134122239658709</c:v>
                </c:pt>
                <c:pt idx="7">
                  <c:v>48.912364420252942</c:v>
                </c:pt>
                <c:pt idx="8">
                  <c:v>54.129629991441078</c:v>
                </c:pt>
                <c:pt idx="9">
                  <c:v>57.223415192362921</c:v>
                </c:pt>
                <c:pt idx="10">
                  <c:v>58.523540250069303</c:v>
                </c:pt>
                <c:pt idx="11">
                  <c:v>54.031581492266881</c:v>
                </c:pt>
                <c:pt idx="12">
                  <c:v>51.938148085961487</c:v>
                </c:pt>
                <c:pt idx="13">
                  <c:v>56.502700900835691</c:v>
                </c:pt>
                <c:pt idx="14">
                  <c:v>61.712140218677249</c:v>
                </c:pt>
                <c:pt idx="15">
                  <c:v>69.697949948095101</c:v>
                </c:pt>
                <c:pt idx="16">
                  <c:v>54.43940532801814</c:v>
                </c:pt>
                <c:pt idx="17">
                  <c:v>50.499941425990329</c:v>
                </c:pt>
                <c:pt idx="18">
                  <c:v>44.645919615063065</c:v>
                </c:pt>
                <c:pt idx="19">
                  <c:v>44.412922291131906</c:v>
                </c:pt>
                <c:pt idx="20">
                  <c:v>51.9887328972099</c:v>
                </c:pt>
                <c:pt idx="21">
                  <c:v>52.724929361815455</c:v>
                </c:pt>
                <c:pt idx="22">
                  <c:v>48.669503918308408</c:v>
                </c:pt>
                <c:pt idx="23">
                  <c:v>41.951115256865307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'19 MAI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MAI 23 '!$D$9:$D$32</c:f>
              <c:numCache>
                <c:formatCode>0.00</c:formatCode>
                <c:ptCount val="24"/>
                <c:pt idx="0">
                  <c:v>36.150555666894292</c:v>
                </c:pt>
                <c:pt idx="1">
                  <c:v>45.280381626740962</c:v>
                </c:pt>
                <c:pt idx="2">
                  <c:v>50.213060535174151</c:v>
                </c:pt>
                <c:pt idx="3">
                  <c:v>49.302193349233747</c:v>
                </c:pt>
                <c:pt idx="4">
                  <c:v>51.353758688515384</c:v>
                </c:pt>
                <c:pt idx="5">
                  <c:v>47.435143342047013</c:v>
                </c:pt>
                <c:pt idx="6">
                  <c:v>55.019192846541955</c:v>
                </c:pt>
                <c:pt idx="7">
                  <c:v>41.42260213248781</c:v>
                </c:pt>
                <c:pt idx="8">
                  <c:v>58.115346365014631</c:v>
                </c:pt>
                <c:pt idx="9">
                  <c:v>63.862803534551858</c:v>
                </c:pt>
                <c:pt idx="10">
                  <c:v>73.885641008138975</c:v>
                </c:pt>
                <c:pt idx="11">
                  <c:v>79.849640318460516</c:v>
                </c:pt>
                <c:pt idx="12">
                  <c:v>67.997548790945629</c:v>
                </c:pt>
                <c:pt idx="13">
                  <c:v>62.465156058365096</c:v>
                </c:pt>
                <c:pt idx="14">
                  <c:v>75.141282602567486</c:v>
                </c:pt>
                <c:pt idx="15">
                  <c:v>82.264516447059847</c:v>
                </c:pt>
                <c:pt idx="16">
                  <c:v>113.11734550886381</c:v>
                </c:pt>
                <c:pt idx="17">
                  <c:v>67.164517419712197</c:v>
                </c:pt>
                <c:pt idx="18">
                  <c:v>80.909664556959029</c:v>
                </c:pt>
                <c:pt idx="19">
                  <c:v>83.810981896012748</c:v>
                </c:pt>
                <c:pt idx="20">
                  <c:v>77.785132269626104</c:v>
                </c:pt>
                <c:pt idx="21">
                  <c:v>76.599975883863195</c:v>
                </c:pt>
                <c:pt idx="22">
                  <c:v>74.941639293317991</c:v>
                </c:pt>
                <c:pt idx="23">
                  <c:v>57.819701460942184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'19 MAI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MAI 23 '!$E$9:$E$32</c:f>
              <c:numCache>
                <c:formatCode>0.00</c:formatCode>
                <c:ptCount val="24"/>
                <c:pt idx="0">
                  <c:v>5.904039633311208</c:v>
                </c:pt>
                <c:pt idx="1">
                  <c:v>6.0367600401745802</c:v>
                </c:pt>
                <c:pt idx="2">
                  <c:v>5.8897595884069993</c:v>
                </c:pt>
                <c:pt idx="3">
                  <c:v>5.6313187350444451</c:v>
                </c:pt>
                <c:pt idx="4">
                  <c:v>5.6010786298718394</c:v>
                </c:pt>
                <c:pt idx="5">
                  <c:v>5.6551188170016342</c:v>
                </c:pt>
                <c:pt idx="6">
                  <c:v>5.1015567054321842</c:v>
                </c:pt>
                <c:pt idx="7">
                  <c:v>5.3840778392800956</c:v>
                </c:pt>
                <c:pt idx="8">
                  <c:v>5.6607188361821654</c:v>
                </c:pt>
                <c:pt idx="9">
                  <c:v>5.5053182889397227</c:v>
                </c:pt>
                <c:pt idx="10">
                  <c:v>5.7343590848054511</c:v>
                </c:pt>
                <c:pt idx="11">
                  <c:v>5.532478386877016</c:v>
                </c:pt>
                <c:pt idx="12">
                  <c:v>5.3443176872161349</c:v>
                </c:pt>
                <c:pt idx="13">
                  <c:v>5.3616777538974807</c:v>
                </c:pt>
                <c:pt idx="14">
                  <c:v>5.4885182278579423</c:v>
                </c:pt>
                <c:pt idx="15">
                  <c:v>5.9597598064022543</c:v>
                </c:pt>
                <c:pt idx="16">
                  <c:v>5.973199847654115</c:v>
                </c:pt>
                <c:pt idx="17">
                  <c:v>5.972919846796656</c:v>
                </c:pt>
                <c:pt idx="18">
                  <c:v>6.5253613912656965</c:v>
                </c:pt>
                <c:pt idx="19">
                  <c:v>6.3282408720408121</c:v>
                </c:pt>
                <c:pt idx="20">
                  <c:v>6.0504800811844506</c:v>
                </c:pt>
                <c:pt idx="21">
                  <c:v>5.9768398587935554</c:v>
                </c:pt>
                <c:pt idx="22">
                  <c:v>6.0272400116055831</c:v>
                </c:pt>
                <c:pt idx="23">
                  <c:v>6.1717204354100579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'19 MAI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MAI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'19 MAI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MAI 23 '!$AE$9:$AE$32</c:f>
              <c:numCache>
                <c:formatCode>0.00</c:formatCode>
                <c:ptCount val="24"/>
                <c:pt idx="0">
                  <c:v>105.93</c:v>
                </c:pt>
                <c:pt idx="1">
                  <c:v>91.16</c:v>
                </c:pt>
                <c:pt idx="2">
                  <c:v>91.77</c:v>
                </c:pt>
                <c:pt idx="3">
                  <c:v>91.01</c:v>
                </c:pt>
                <c:pt idx="4">
                  <c:v>93.07</c:v>
                </c:pt>
                <c:pt idx="5">
                  <c:v>92.15</c:v>
                </c:pt>
                <c:pt idx="6">
                  <c:v>92.02</c:v>
                </c:pt>
                <c:pt idx="7">
                  <c:v>89.63</c:v>
                </c:pt>
                <c:pt idx="8">
                  <c:v>90.9</c:v>
                </c:pt>
                <c:pt idx="9">
                  <c:v>90.81</c:v>
                </c:pt>
                <c:pt idx="10">
                  <c:v>89.92</c:v>
                </c:pt>
                <c:pt idx="11">
                  <c:v>88.02</c:v>
                </c:pt>
                <c:pt idx="12">
                  <c:v>88.05</c:v>
                </c:pt>
                <c:pt idx="13">
                  <c:v>88.78</c:v>
                </c:pt>
                <c:pt idx="14">
                  <c:v>92.96</c:v>
                </c:pt>
                <c:pt idx="15">
                  <c:v>89.66</c:v>
                </c:pt>
                <c:pt idx="16">
                  <c:v>90.67</c:v>
                </c:pt>
                <c:pt idx="17">
                  <c:v>94.59</c:v>
                </c:pt>
                <c:pt idx="18">
                  <c:v>106.87</c:v>
                </c:pt>
                <c:pt idx="19">
                  <c:v>105.16</c:v>
                </c:pt>
                <c:pt idx="20">
                  <c:v>105.94</c:v>
                </c:pt>
                <c:pt idx="21">
                  <c:v>106.7</c:v>
                </c:pt>
                <c:pt idx="22">
                  <c:v>104.4</c:v>
                </c:pt>
                <c:pt idx="23">
                  <c:v>104.4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'19 MAI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'19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MAI 23 '!$AK$9:$AK$32</c:f>
              <c:numCache>
                <c:formatCode>0.00</c:formatCode>
                <c:ptCount val="24"/>
                <c:pt idx="0">
                  <c:v>118.62975819942007</c:v>
                </c:pt>
                <c:pt idx="1">
                  <c:v>112.48732658823475</c:v>
                </c:pt>
                <c:pt idx="2">
                  <c:v>110.19608938438873</c:v>
                </c:pt>
                <c:pt idx="3">
                  <c:v>106.21207386641352</c:v>
                </c:pt>
                <c:pt idx="4">
                  <c:v>109.08875117369084</c:v>
                </c:pt>
                <c:pt idx="5">
                  <c:v>105.83248255375221</c:v>
                </c:pt>
                <c:pt idx="6">
                  <c:v>117.1541222396587</c:v>
                </c:pt>
                <c:pt idx="7">
                  <c:v>138.54236442025294</c:v>
                </c:pt>
                <c:pt idx="8">
                  <c:v>145.02962999144108</c:v>
                </c:pt>
                <c:pt idx="9">
                  <c:v>148.03341519236292</c:v>
                </c:pt>
                <c:pt idx="10">
                  <c:v>148.4435402500693</c:v>
                </c:pt>
                <c:pt idx="11">
                  <c:v>142.05158149226688</c:v>
                </c:pt>
                <c:pt idx="12">
                  <c:v>139.98814808596148</c:v>
                </c:pt>
                <c:pt idx="13">
                  <c:v>145.28270090083569</c:v>
                </c:pt>
                <c:pt idx="14">
                  <c:v>154.67214021867724</c:v>
                </c:pt>
                <c:pt idx="15">
                  <c:v>159.3579499480951</c:v>
                </c:pt>
                <c:pt idx="16">
                  <c:v>145.10940532801814</c:v>
                </c:pt>
                <c:pt idx="17">
                  <c:v>145.08994142599033</c:v>
                </c:pt>
                <c:pt idx="18">
                  <c:v>151.51591961506307</c:v>
                </c:pt>
                <c:pt idx="19">
                  <c:v>149.5729222911319</c:v>
                </c:pt>
                <c:pt idx="20">
                  <c:v>157.9287328972099</c:v>
                </c:pt>
                <c:pt idx="21">
                  <c:v>159.42492936181546</c:v>
                </c:pt>
                <c:pt idx="22">
                  <c:v>153.06950391830841</c:v>
                </c:pt>
                <c:pt idx="23">
                  <c:v>146.35111525686531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'19 MAI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'19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MAI 23 '!$AM$9:$AM$32</c:f>
              <c:numCache>
                <c:formatCode>0.00</c:formatCode>
                <c:ptCount val="24"/>
                <c:pt idx="0">
                  <c:v>144.3605556668943</c:v>
                </c:pt>
                <c:pt idx="1">
                  <c:v>138.79038162674095</c:v>
                </c:pt>
                <c:pt idx="2">
                  <c:v>144.50306053517414</c:v>
                </c:pt>
                <c:pt idx="3">
                  <c:v>143.10219334923374</c:v>
                </c:pt>
                <c:pt idx="4">
                  <c:v>145.49375868851538</c:v>
                </c:pt>
                <c:pt idx="5">
                  <c:v>140.93514334204701</c:v>
                </c:pt>
                <c:pt idx="6">
                  <c:v>148.50919284654196</c:v>
                </c:pt>
                <c:pt idx="7">
                  <c:v>155.1826021324878</c:v>
                </c:pt>
                <c:pt idx="8">
                  <c:v>177.85534636501464</c:v>
                </c:pt>
                <c:pt idx="9">
                  <c:v>182.79280353455187</c:v>
                </c:pt>
                <c:pt idx="10">
                  <c:v>191.30564100813896</c:v>
                </c:pt>
                <c:pt idx="11">
                  <c:v>199.70964031846052</c:v>
                </c:pt>
                <c:pt idx="12">
                  <c:v>184.60754879094563</c:v>
                </c:pt>
                <c:pt idx="13">
                  <c:v>179.5851560583651</c:v>
                </c:pt>
                <c:pt idx="14">
                  <c:v>190.83128260256748</c:v>
                </c:pt>
                <c:pt idx="15">
                  <c:v>200.06451644705984</c:v>
                </c:pt>
                <c:pt idx="16">
                  <c:v>233.25734550886381</c:v>
                </c:pt>
                <c:pt idx="17">
                  <c:v>186.1445174197122</c:v>
                </c:pt>
                <c:pt idx="18">
                  <c:v>199.11966455695904</c:v>
                </c:pt>
                <c:pt idx="19">
                  <c:v>201.12098189601275</c:v>
                </c:pt>
                <c:pt idx="20">
                  <c:v>196.58513226962611</c:v>
                </c:pt>
                <c:pt idx="21">
                  <c:v>195.39997588386319</c:v>
                </c:pt>
                <c:pt idx="22">
                  <c:v>193.901639293318</c:v>
                </c:pt>
                <c:pt idx="23">
                  <c:v>177.71970146094219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'19 MAI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MAI 23 '!$F$9:$F$32</c:f>
              <c:numCache>
                <c:formatCode>General</c:formatCode>
                <c:ptCount val="24"/>
                <c:pt idx="0">
                  <c:v>117.43</c:v>
                </c:pt>
                <c:pt idx="1">
                  <c:v>113.97</c:v>
                </c:pt>
                <c:pt idx="2">
                  <c:v>109.83</c:v>
                </c:pt>
                <c:pt idx="3">
                  <c:v>106.03</c:v>
                </c:pt>
                <c:pt idx="4">
                  <c:v>115.54</c:v>
                </c:pt>
                <c:pt idx="5">
                  <c:v>106.34</c:v>
                </c:pt>
                <c:pt idx="6">
                  <c:v>87.13</c:v>
                </c:pt>
                <c:pt idx="7">
                  <c:v>76.819999999999993</c:v>
                </c:pt>
                <c:pt idx="8">
                  <c:v>81.150000000000006</c:v>
                </c:pt>
                <c:pt idx="9">
                  <c:v>64.239999999999995</c:v>
                </c:pt>
                <c:pt idx="10">
                  <c:v>63.25</c:v>
                </c:pt>
                <c:pt idx="11">
                  <c:v>59.73</c:v>
                </c:pt>
                <c:pt idx="12">
                  <c:v>87.04</c:v>
                </c:pt>
                <c:pt idx="13">
                  <c:v>84.99</c:v>
                </c:pt>
                <c:pt idx="14">
                  <c:v>96.25</c:v>
                </c:pt>
                <c:pt idx="15">
                  <c:v>123.71</c:v>
                </c:pt>
                <c:pt idx="16">
                  <c:v>133.27000000000001</c:v>
                </c:pt>
                <c:pt idx="17">
                  <c:v>160.72</c:v>
                </c:pt>
                <c:pt idx="18">
                  <c:v>170.47</c:v>
                </c:pt>
                <c:pt idx="19">
                  <c:v>176.12</c:v>
                </c:pt>
                <c:pt idx="20">
                  <c:v>131.82</c:v>
                </c:pt>
                <c:pt idx="21">
                  <c:v>150.28</c:v>
                </c:pt>
                <c:pt idx="22">
                  <c:v>152.43</c:v>
                </c:pt>
                <c:pt idx="23">
                  <c:v>141.6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'19 MAI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MAI 23 '!$G$9:$G$32</c:f>
              <c:numCache>
                <c:formatCode>0.00</c:formatCode>
                <c:ptCount val="24"/>
                <c:pt idx="0">
                  <c:v>78.729204462426736</c:v>
                </c:pt>
                <c:pt idx="1">
                  <c:v>77.342168999775552</c:v>
                </c:pt>
                <c:pt idx="2">
                  <c:v>74.572700666590393</c:v>
                </c:pt>
                <c:pt idx="3">
                  <c:v>75.035895162941969</c:v>
                </c:pt>
                <c:pt idx="4">
                  <c:v>77.704925775168363</c:v>
                </c:pt>
                <c:pt idx="5">
                  <c:v>72.381569415287288</c:v>
                </c:pt>
                <c:pt idx="6">
                  <c:v>69.885312375160694</c:v>
                </c:pt>
                <c:pt idx="7">
                  <c:v>72.781739599763299</c:v>
                </c:pt>
                <c:pt idx="8">
                  <c:v>72.128080795670726</c:v>
                </c:pt>
                <c:pt idx="9">
                  <c:v>67.643747497713719</c:v>
                </c:pt>
                <c:pt idx="10">
                  <c:v>64.788831217201192</c:v>
                </c:pt>
                <c:pt idx="11">
                  <c:v>68.105368107147896</c:v>
                </c:pt>
                <c:pt idx="12">
                  <c:v>75.312209354185569</c:v>
                </c:pt>
                <c:pt idx="13">
                  <c:v>75.457287421180951</c:v>
                </c:pt>
                <c:pt idx="14">
                  <c:v>77.257290339274917</c:v>
                </c:pt>
                <c:pt idx="15">
                  <c:v>76.653058773901805</c:v>
                </c:pt>
                <c:pt idx="16">
                  <c:v>84.430337032121628</c:v>
                </c:pt>
                <c:pt idx="17">
                  <c:v>89.922641512337179</c:v>
                </c:pt>
                <c:pt idx="18">
                  <c:v>112.76641623801896</c:v>
                </c:pt>
                <c:pt idx="19">
                  <c:v>111.97443653830304</c:v>
                </c:pt>
                <c:pt idx="20">
                  <c:v>81.369887221036777</c:v>
                </c:pt>
                <c:pt idx="21">
                  <c:v>94.263789078068299</c:v>
                </c:pt>
                <c:pt idx="22">
                  <c:v>93.642503228520539</c:v>
                </c:pt>
                <c:pt idx="23">
                  <c:v>86.939043452383046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'19 MAI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MAI 23 '!$H$9:$H$32</c:f>
              <c:numCache>
                <c:formatCode>0.00</c:formatCode>
                <c:ptCount val="24"/>
                <c:pt idx="0">
                  <c:v>53.096886401795047</c:v>
                </c:pt>
                <c:pt idx="1">
                  <c:v>51.155374832668123</c:v>
                </c:pt>
                <c:pt idx="2">
                  <c:v>49.942128922306921</c:v>
                </c:pt>
                <c:pt idx="3">
                  <c:v>45.823301008248571</c:v>
                </c:pt>
                <c:pt idx="4">
                  <c:v>49.801749737646468</c:v>
                </c:pt>
                <c:pt idx="5">
                  <c:v>48.84430397738749</c:v>
                </c:pt>
                <c:pt idx="6">
                  <c:v>32.485269786584617</c:v>
                </c:pt>
                <c:pt idx="7">
                  <c:v>18.837771182875951</c:v>
                </c:pt>
                <c:pt idx="8">
                  <c:v>23.381972962666939</c:v>
                </c:pt>
                <c:pt idx="9">
                  <c:v>11.144420406845008</c:v>
                </c:pt>
                <c:pt idx="10">
                  <c:v>13.011032777847817</c:v>
                </c:pt>
                <c:pt idx="11">
                  <c:v>6.0856490268649566</c:v>
                </c:pt>
                <c:pt idx="12">
                  <c:v>24.053041268327135</c:v>
                </c:pt>
                <c:pt idx="13">
                  <c:v>21.344742177722473</c:v>
                </c:pt>
                <c:pt idx="14">
                  <c:v>31.243820587904651</c:v>
                </c:pt>
                <c:pt idx="15">
                  <c:v>40.735080102652944</c:v>
                </c:pt>
                <c:pt idx="16">
                  <c:v>62.374609977852757</c:v>
                </c:pt>
                <c:pt idx="17">
                  <c:v>64.318201004875547</c:v>
                </c:pt>
                <c:pt idx="18">
                  <c:v>69.372562892552764</c:v>
                </c:pt>
                <c:pt idx="19">
                  <c:v>74.118378639775315</c:v>
                </c:pt>
                <c:pt idx="20">
                  <c:v>64.299482814642403</c:v>
                </c:pt>
                <c:pt idx="21">
                  <c:v>69.308504320612073</c:v>
                </c:pt>
                <c:pt idx="22">
                  <c:v>71.950000430605783</c:v>
                </c:pt>
                <c:pt idx="23">
                  <c:v>68.06178343794025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'19 MAI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MAI 23 '!$I$9:$I$32</c:f>
              <c:numCache>
                <c:formatCode>0.00</c:formatCode>
                <c:ptCount val="24"/>
                <c:pt idx="0">
                  <c:v>-9.7874322646588983</c:v>
                </c:pt>
                <c:pt idx="1">
                  <c:v>-9.8626723135439587</c:v>
                </c:pt>
                <c:pt idx="2">
                  <c:v>-10.1708525219134</c:v>
                </c:pt>
                <c:pt idx="3">
                  <c:v>-10.141212501283063</c:v>
                </c:pt>
                <c:pt idx="4">
                  <c:v>-7.5146124828783858</c:v>
                </c:pt>
                <c:pt idx="5">
                  <c:v>-10.051192352090887</c:v>
                </c:pt>
                <c:pt idx="6">
                  <c:v>-10.660592790603179</c:v>
                </c:pt>
                <c:pt idx="7">
                  <c:v>-9.7406121589001824</c:v>
                </c:pt>
                <c:pt idx="8">
                  <c:v>-9.3045320390229627</c:v>
                </c:pt>
                <c:pt idx="9">
                  <c:v>-8.9203717293041898</c:v>
                </c:pt>
                <c:pt idx="10">
                  <c:v>-9.5148921367125752</c:v>
                </c:pt>
                <c:pt idx="11">
                  <c:v>-9.1741120030093004</c:v>
                </c:pt>
                <c:pt idx="12">
                  <c:v>-7.942992135536814</c:v>
                </c:pt>
                <c:pt idx="13">
                  <c:v>-7.6581322076024456</c:v>
                </c:pt>
                <c:pt idx="14">
                  <c:v>-6.6567715851589497</c:v>
                </c:pt>
                <c:pt idx="15">
                  <c:v>11.700148573095042</c:v>
                </c:pt>
                <c:pt idx="16">
                  <c:v>-8.48421156337848</c:v>
                </c:pt>
                <c:pt idx="17">
                  <c:v>11.027168225798446</c:v>
                </c:pt>
                <c:pt idx="18">
                  <c:v>-6.9760511618455432</c:v>
                </c:pt>
                <c:pt idx="19">
                  <c:v>-5.4877311846654049</c:v>
                </c:pt>
                <c:pt idx="20">
                  <c:v>-8.0413313088749554</c:v>
                </c:pt>
                <c:pt idx="21">
                  <c:v>-8.2278113258817509</c:v>
                </c:pt>
                <c:pt idx="22">
                  <c:v>-8.1778113258817484</c:v>
                </c:pt>
                <c:pt idx="23">
                  <c:v>-8.9345118026964183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'19 MAI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MAI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1.2</c:v>
                </c:pt>
                <c:pt idx="6">
                  <c:v>4.0999999999999996</c:v>
                </c:pt>
                <c:pt idx="7">
                  <c:v>9.8000000000000007</c:v>
                </c:pt>
                <c:pt idx="8">
                  <c:v>13.6</c:v>
                </c:pt>
                <c:pt idx="9">
                  <c:v>15.8</c:v>
                </c:pt>
                <c:pt idx="10">
                  <c:v>13</c:v>
                </c:pt>
                <c:pt idx="11">
                  <c:v>15.6</c:v>
                </c:pt>
                <c:pt idx="12">
                  <c:v>14.9</c:v>
                </c:pt>
                <c:pt idx="13">
                  <c:v>13.8</c:v>
                </c:pt>
                <c:pt idx="14">
                  <c:v>5.5</c:v>
                </c:pt>
                <c:pt idx="15">
                  <c:v>6.7</c:v>
                </c:pt>
                <c:pt idx="16">
                  <c:v>2.6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'19 MAI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MAI 23 '!$P$9:$P$32</c:f>
              <c:numCache>
                <c:formatCode>0.00</c:formatCode>
                <c:ptCount val="24"/>
                <c:pt idx="0">
                  <c:v>19.989999999999998</c:v>
                </c:pt>
                <c:pt idx="1">
                  <c:v>19.989999999999998</c:v>
                </c:pt>
                <c:pt idx="2">
                  <c:v>19.989999999999998</c:v>
                </c:pt>
                <c:pt idx="3">
                  <c:v>19.989999999999998</c:v>
                </c:pt>
                <c:pt idx="4">
                  <c:v>17.39</c:v>
                </c:pt>
                <c:pt idx="5">
                  <c:v>20.12</c:v>
                </c:pt>
                <c:pt idx="6">
                  <c:v>20.11</c:v>
                </c:pt>
                <c:pt idx="7">
                  <c:v>20.11</c:v>
                </c:pt>
                <c:pt idx="8">
                  <c:v>19.87</c:v>
                </c:pt>
                <c:pt idx="9">
                  <c:v>20.03</c:v>
                </c:pt>
                <c:pt idx="10">
                  <c:v>19.920000000000002</c:v>
                </c:pt>
                <c:pt idx="11">
                  <c:v>19.8</c:v>
                </c:pt>
                <c:pt idx="12">
                  <c:v>18.350000000000001</c:v>
                </c:pt>
                <c:pt idx="13">
                  <c:v>17.95</c:v>
                </c:pt>
                <c:pt idx="14">
                  <c:v>18.04</c:v>
                </c:pt>
                <c:pt idx="15">
                  <c:v>0</c:v>
                </c:pt>
                <c:pt idx="16">
                  <c:v>19.91</c:v>
                </c:pt>
                <c:pt idx="17">
                  <c:v>0</c:v>
                </c:pt>
                <c:pt idx="18">
                  <c:v>19.25</c:v>
                </c:pt>
                <c:pt idx="19">
                  <c:v>17.71</c:v>
                </c:pt>
                <c:pt idx="20">
                  <c:v>19.989999999999998</c:v>
                </c:pt>
                <c:pt idx="21">
                  <c:v>20.14</c:v>
                </c:pt>
                <c:pt idx="22">
                  <c:v>20.09</c:v>
                </c:pt>
                <c:pt idx="23">
                  <c:v>19.91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'19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'19 MAI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'19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'19 MAI 23 '!$AJ$9:$AJ$32</c:f>
              <c:numCache>
                <c:formatCode>0.00</c:formatCode>
                <c:ptCount val="24"/>
                <c:pt idx="0">
                  <c:v>78.729204462426736</c:v>
                </c:pt>
                <c:pt idx="1">
                  <c:v>77.342168999775552</c:v>
                </c:pt>
                <c:pt idx="2">
                  <c:v>74.572700666590393</c:v>
                </c:pt>
                <c:pt idx="3">
                  <c:v>75.035895162941969</c:v>
                </c:pt>
                <c:pt idx="4">
                  <c:v>77.704925775168363</c:v>
                </c:pt>
                <c:pt idx="5">
                  <c:v>73.581569415287291</c:v>
                </c:pt>
                <c:pt idx="6">
                  <c:v>73.985312375160689</c:v>
                </c:pt>
                <c:pt idx="7">
                  <c:v>82.581739599763296</c:v>
                </c:pt>
                <c:pt idx="8">
                  <c:v>85.728080795670721</c:v>
                </c:pt>
                <c:pt idx="9">
                  <c:v>83.443747497713716</c:v>
                </c:pt>
                <c:pt idx="10">
                  <c:v>77.788831217201192</c:v>
                </c:pt>
                <c:pt idx="11">
                  <c:v>83.705368107147891</c:v>
                </c:pt>
                <c:pt idx="12">
                  <c:v>90.212209354185575</c:v>
                </c:pt>
                <c:pt idx="13">
                  <c:v>89.257287421180948</c:v>
                </c:pt>
                <c:pt idx="14">
                  <c:v>82.757290339274917</c:v>
                </c:pt>
                <c:pt idx="15">
                  <c:v>83.353058773901807</c:v>
                </c:pt>
                <c:pt idx="16">
                  <c:v>87.030337032121622</c:v>
                </c:pt>
                <c:pt idx="17">
                  <c:v>89.922641512337179</c:v>
                </c:pt>
                <c:pt idx="18">
                  <c:v>112.76641623801896</c:v>
                </c:pt>
                <c:pt idx="19">
                  <c:v>111.97443653830304</c:v>
                </c:pt>
                <c:pt idx="20">
                  <c:v>81.369887221036777</c:v>
                </c:pt>
                <c:pt idx="21">
                  <c:v>94.263789078068299</c:v>
                </c:pt>
                <c:pt idx="22">
                  <c:v>93.642503228520539</c:v>
                </c:pt>
                <c:pt idx="23">
                  <c:v>86.939043452383046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'19 MAI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'19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'19 MAI 23 '!$AL$9:$AL$32</c:f>
              <c:numCache>
                <c:formatCode>0.00</c:formatCode>
                <c:ptCount val="24"/>
                <c:pt idx="0">
                  <c:v>53.096886401795047</c:v>
                </c:pt>
                <c:pt idx="1">
                  <c:v>51.155374832668123</c:v>
                </c:pt>
                <c:pt idx="2">
                  <c:v>49.942128922306921</c:v>
                </c:pt>
                <c:pt idx="3">
                  <c:v>45.823301008248571</c:v>
                </c:pt>
                <c:pt idx="4">
                  <c:v>49.801749737646468</c:v>
                </c:pt>
                <c:pt idx="5">
                  <c:v>49.134303977387489</c:v>
                </c:pt>
                <c:pt idx="6">
                  <c:v>39.495269786584615</c:v>
                </c:pt>
                <c:pt idx="7">
                  <c:v>42.067771182875951</c:v>
                </c:pt>
                <c:pt idx="8">
                  <c:v>43.971972962666939</c:v>
                </c:pt>
                <c:pt idx="9">
                  <c:v>45.544420406845013</c:v>
                </c:pt>
                <c:pt idx="10">
                  <c:v>48.371032777847816</c:v>
                </c:pt>
                <c:pt idx="11">
                  <c:v>41.665649026864955</c:v>
                </c:pt>
                <c:pt idx="12">
                  <c:v>52.523041268327134</c:v>
                </c:pt>
                <c:pt idx="13">
                  <c:v>56.344742177722473</c:v>
                </c:pt>
                <c:pt idx="14">
                  <c:v>56.803820587904653</c:v>
                </c:pt>
                <c:pt idx="15">
                  <c:v>66.905080102652946</c:v>
                </c:pt>
                <c:pt idx="16">
                  <c:v>64.574609977852759</c:v>
                </c:pt>
                <c:pt idx="17">
                  <c:v>64.318201004875547</c:v>
                </c:pt>
                <c:pt idx="18">
                  <c:v>69.372562892552764</c:v>
                </c:pt>
                <c:pt idx="19">
                  <c:v>74.118378639775315</c:v>
                </c:pt>
                <c:pt idx="20">
                  <c:v>64.299482814642403</c:v>
                </c:pt>
                <c:pt idx="21">
                  <c:v>69.308504320612073</c:v>
                </c:pt>
                <c:pt idx="22">
                  <c:v>71.950000430605783</c:v>
                </c:pt>
                <c:pt idx="23">
                  <c:v>68.06178343794025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AK26" sqref="AK26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80" t="s">
        <v>102</v>
      </c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</row>
    <row r="2" spans="1:54" ht="20.25" x14ac:dyDescent="0.25">
      <c r="A2" s="181">
        <v>45065</v>
      </c>
      <c r="B2" s="181"/>
      <c r="C2" s="181"/>
      <c r="D2" s="181"/>
      <c r="E2" s="181"/>
      <c r="F2" s="181"/>
      <c r="G2" s="181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2" t="s">
        <v>0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208" t="s">
        <v>90</v>
      </c>
      <c r="AG4" s="209"/>
      <c r="AH4" s="209"/>
      <c r="AI4" s="209"/>
      <c r="AJ4" s="187" t="s">
        <v>103</v>
      </c>
      <c r="AK4" s="188"/>
      <c r="AL4" s="187" t="s">
        <v>104</v>
      </c>
      <c r="AM4" s="188"/>
      <c r="AN4" s="175" t="s">
        <v>68</v>
      </c>
      <c r="AO4" s="176"/>
      <c r="AP4" s="176"/>
      <c r="AQ4" s="176"/>
      <c r="AR4" s="176"/>
      <c r="AS4" s="177"/>
    </row>
    <row r="5" spans="1:54" ht="15.75" customHeight="1" thickBot="1" x14ac:dyDescent="0.3">
      <c r="B5" s="184"/>
      <c r="C5" s="185"/>
      <c r="D5" s="185"/>
      <c r="E5" s="185"/>
      <c r="F5" s="185"/>
      <c r="G5" s="185"/>
      <c r="H5" s="185"/>
      <c r="I5" s="185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210"/>
      <c r="AG5" s="211"/>
      <c r="AH5" s="211"/>
      <c r="AI5" s="211"/>
      <c r="AJ5" s="189"/>
      <c r="AK5" s="190"/>
      <c r="AL5" s="189"/>
      <c r="AM5" s="190"/>
      <c r="AN5" s="178"/>
      <c r="AO5" s="157"/>
      <c r="AP5" s="157"/>
      <c r="AQ5" s="157"/>
      <c r="AR5" s="157"/>
      <c r="AS5" s="179"/>
    </row>
    <row r="6" spans="1:54" ht="18.75" customHeight="1" thickBot="1" x14ac:dyDescent="0.3">
      <c r="B6" s="199" t="s">
        <v>1</v>
      </c>
      <c r="C6" s="200"/>
      <c r="D6" s="200"/>
      <c r="E6" s="200"/>
      <c r="F6" s="200"/>
      <c r="G6" s="200"/>
      <c r="H6" s="200"/>
      <c r="I6" s="201"/>
      <c r="J6" s="199" t="s">
        <v>73</v>
      </c>
      <c r="K6" s="202"/>
      <c r="L6" s="200"/>
      <c r="M6" s="200"/>
      <c r="N6" s="200"/>
      <c r="O6" s="200"/>
      <c r="P6" s="201"/>
      <c r="Q6" s="203"/>
      <c r="R6" s="193" t="s">
        <v>91</v>
      </c>
      <c r="S6" s="194"/>
      <c r="T6" s="194"/>
      <c r="U6" s="194"/>
      <c r="V6" s="194"/>
      <c r="W6" s="194"/>
      <c r="X6" s="194"/>
      <c r="Y6" s="194"/>
      <c r="Z6" s="193" t="s">
        <v>92</v>
      </c>
      <c r="AA6" s="194"/>
      <c r="AB6" s="194"/>
      <c r="AC6" s="194"/>
      <c r="AD6" s="194"/>
      <c r="AE6" s="194"/>
      <c r="AF6" s="195" t="s">
        <v>14</v>
      </c>
      <c r="AG6" s="196"/>
      <c r="AH6" s="204" t="s">
        <v>11</v>
      </c>
      <c r="AI6" s="205"/>
      <c r="AJ6" s="189"/>
      <c r="AK6" s="190"/>
      <c r="AL6" s="189"/>
      <c r="AM6" s="190"/>
      <c r="AN6" s="178"/>
      <c r="AO6" s="157"/>
      <c r="AP6" s="157"/>
      <c r="AQ6" s="157"/>
      <c r="AR6" s="157"/>
      <c r="AS6" s="179"/>
    </row>
    <row r="7" spans="1:54" ht="36.75" customHeight="1" thickBot="1" x14ac:dyDescent="0.3">
      <c r="B7" s="146" t="s">
        <v>12</v>
      </c>
      <c r="C7" s="147"/>
      <c r="D7" s="147"/>
      <c r="E7" s="148"/>
      <c r="F7" s="147" t="s">
        <v>13</v>
      </c>
      <c r="G7" s="147"/>
      <c r="H7" s="147"/>
      <c r="I7" s="149"/>
      <c r="J7" s="144" t="s">
        <v>7</v>
      </c>
      <c r="K7" s="145"/>
      <c r="L7" s="159" t="s">
        <v>8</v>
      </c>
      <c r="M7" s="145"/>
      <c r="N7" s="159" t="s">
        <v>9</v>
      </c>
      <c r="O7" s="145"/>
      <c r="P7" s="159" t="s">
        <v>10</v>
      </c>
      <c r="Q7" s="160"/>
      <c r="R7" s="144" t="s">
        <v>4</v>
      </c>
      <c r="S7" s="158"/>
      <c r="T7" s="158"/>
      <c r="U7" s="158"/>
      <c r="V7" s="158"/>
      <c r="W7" s="158"/>
      <c r="X7" s="159" t="s">
        <v>89</v>
      </c>
      <c r="Y7" s="160"/>
      <c r="Z7" s="144" t="s">
        <v>3</v>
      </c>
      <c r="AA7" s="158"/>
      <c r="AB7" s="158"/>
      <c r="AC7" s="145"/>
      <c r="AD7" s="150" t="s">
        <v>89</v>
      </c>
      <c r="AE7" s="150"/>
      <c r="AF7" s="197"/>
      <c r="AG7" s="198"/>
      <c r="AH7" s="206"/>
      <c r="AI7" s="207"/>
      <c r="AJ7" s="191"/>
      <c r="AK7" s="192"/>
      <c r="AL7" s="191"/>
      <c r="AM7" s="192"/>
      <c r="AN7" s="178"/>
      <c r="AO7" s="157"/>
      <c r="AP7" s="157"/>
      <c r="AQ7" s="157"/>
      <c r="AR7" s="157"/>
      <c r="AS7" s="179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56.61</v>
      </c>
      <c r="C9" s="51">
        <f t="shared" ref="C9:C32" si="0">AK9-AE9</f>
        <v>12.69975819942006</v>
      </c>
      <c r="D9" s="52">
        <f t="shared" ref="D9:D32" si="1">AM9-Y9</f>
        <v>36.150555666894292</v>
      </c>
      <c r="E9" s="59">
        <f t="shared" ref="E9:E32" si="2">(AG9+AI9)-Q9</f>
        <v>5.904039633311208</v>
      </c>
      <c r="F9" s="76">
        <v>117.43</v>
      </c>
      <c r="G9" s="52">
        <f t="shared" ref="G9:G32" si="3">AJ9-AD9</f>
        <v>78.729204462426736</v>
      </c>
      <c r="H9" s="52">
        <f t="shared" ref="H9:H32" si="4">AL9-X9</f>
        <v>53.096886401795047</v>
      </c>
      <c r="I9" s="53">
        <f t="shared" ref="I9:I32" si="5">(AH9+AF9)-P9</f>
        <v>-9.7874322646588983</v>
      </c>
      <c r="J9" s="58">
        <v>19.989999999999998</v>
      </c>
      <c r="K9" s="84">
        <v>0</v>
      </c>
      <c r="L9" s="67"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19.989999999999998</v>
      </c>
      <c r="Q9" s="82">
        <f>K9+M9+O9</f>
        <v>0</v>
      </c>
      <c r="R9" s="91">
        <v>0</v>
      </c>
      <c r="S9" s="84">
        <v>0</v>
      </c>
      <c r="T9" s="84">
        <v>0</v>
      </c>
      <c r="U9" s="84">
        <v>44.52</v>
      </c>
      <c r="V9" s="68">
        <v>0</v>
      </c>
      <c r="W9" s="90">
        <v>63.69</v>
      </c>
      <c r="X9" s="94">
        <f>R9+T9+V9</f>
        <v>0</v>
      </c>
      <c r="Y9" s="95">
        <f>S9+U9+W9</f>
        <v>108.21000000000001</v>
      </c>
      <c r="Z9" s="91">
        <v>0</v>
      </c>
      <c r="AA9" s="84">
        <v>0</v>
      </c>
      <c r="AB9" s="84">
        <v>0</v>
      </c>
      <c r="AC9" s="84">
        <v>105.93</v>
      </c>
      <c r="AD9" s="96">
        <f>Z9+AB9</f>
        <v>0</v>
      </c>
      <c r="AE9" s="52">
        <f>AA9+AC9</f>
        <v>105.93</v>
      </c>
      <c r="AF9" s="116">
        <v>0.38555672043010747</v>
      </c>
      <c r="AG9" s="117">
        <v>0.1837087365591398</v>
      </c>
      <c r="AH9" s="54">
        <v>9.8170110149109924</v>
      </c>
      <c r="AI9" s="63">
        <v>5.7203308967520679</v>
      </c>
      <c r="AJ9" s="64">
        <v>78.729204462426736</v>
      </c>
      <c r="AK9" s="61">
        <v>118.62975819942007</v>
      </c>
      <c r="AL9" s="66">
        <v>53.096886401795047</v>
      </c>
      <c r="AM9" s="61">
        <v>144.3605556668943</v>
      </c>
      <c r="AS9" s="121"/>
      <c r="BA9" s="42"/>
      <c r="BB9" s="42"/>
    </row>
    <row r="10" spans="1:54" ht="15.75" x14ac:dyDescent="0.25">
      <c r="A10" s="25">
        <v>2</v>
      </c>
      <c r="B10" s="69">
        <v>74.03</v>
      </c>
      <c r="C10" s="51">
        <f t="shared" si="0"/>
        <v>21.327326588234754</v>
      </c>
      <c r="D10" s="52">
        <f t="shared" si="1"/>
        <v>45.280381626740962</v>
      </c>
      <c r="E10" s="59">
        <f t="shared" si="2"/>
        <v>6.0367600401745802</v>
      </c>
      <c r="F10" s="68">
        <v>113.97</v>
      </c>
      <c r="G10" s="52">
        <f t="shared" si="3"/>
        <v>77.342168999775552</v>
      </c>
      <c r="H10" s="52">
        <f t="shared" si="4"/>
        <v>51.155374832668123</v>
      </c>
      <c r="I10" s="53">
        <f t="shared" si="5"/>
        <v>-9.8626723135439587</v>
      </c>
      <c r="J10" s="58">
        <v>19.989999999999998</v>
      </c>
      <c r="K10" s="81">
        <v>0</v>
      </c>
      <c r="L10" s="67"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6">J10+L10+N10</f>
        <v>19.989999999999998</v>
      </c>
      <c r="Q10" s="82">
        <f t="shared" ref="Q10:Q32" si="7">K10+M10+O10</f>
        <v>0</v>
      </c>
      <c r="R10" s="91">
        <v>0</v>
      </c>
      <c r="S10" s="84">
        <v>0</v>
      </c>
      <c r="T10" s="84">
        <v>0</v>
      </c>
      <c r="U10" s="84">
        <v>29.16</v>
      </c>
      <c r="V10" s="84">
        <v>0</v>
      </c>
      <c r="W10" s="84">
        <v>64.349999999999994</v>
      </c>
      <c r="X10" s="94">
        <f t="shared" ref="X10:X32" si="8">R10+T10+V10</f>
        <v>0</v>
      </c>
      <c r="Y10" s="95">
        <f t="shared" ref="Y10:Y32" si="9">S10+U10+W10</f>
        <v>93.509999999999991</v>
      </c>
      <c r="Z10" s="91">
        <v>0</v>
      </c>
      <c r="AA10" s="84">
        <v>0</v>
      </c>
      <c r="AB10" s="84">
        <v>0</v>
      </c>
      <c r="AC10" s="84">
        <v>91.16</v>
      </c>
      <c r="AD10" s="96">
        <f t="shared" ref="AD10:AD32" si="10">Z10+AB10</f>
        <v>0</v>
      </c>
      <c r="AE10" s="52">
        <f t="shared" ref="AE10:AE32" si="11">AA10+AC10</f>
        <v>91.16</v>
      </c>
      <c r="AF10" s="118">
        <v>0.38555672043010747</v>
      </c>
      <c r="AG10" s="117">
        <v>0.1837087365591398</v>
      </c>
      <c r="AH10" s="54">
        <v>9.741770966025932</v>
      </c>
      <c r="AI10" s="63">
        <v>5.8530513036154401</v>
      </c>
      <c r="AJ10" s="64">
        <v>77.342168999775552</v>
      </c>
      <c r="AK10" s="61">
        <v>112.48732658823475</v>
      </c>
      <c r="AL10" s="66">
        <v>51.155374832668123</v>
      </c>
      <c r="AM10" s="61">
        <v>138.79038162674095</v>
      </c>
      <c r="AS10" s="121"/>
      <c r="BA10" s="42"/>
      <c r="BB10" s="42"/>
    </row>
    <row r="11" spans="1:54" ht="15" customHeight="1" x14ac:dyDescent="0.25">
      <c r="A11" s="25">
        <v>3</v>
      </c>
      <c r="B11" s="69">
        <v>76.16</v>
      </c>
      <c r="C11" s="51">
        <f t="shared" si="0"/>
        <v>18.426089384388732</v>
      </c>
      <c r="D11" s="52">
        <f t="shared" si="1"/>
        <v>50.213060535174151</v>
      </c>
      <c r="E11" s="59">
        <f t="shared" si="2"/>
        <v>5.8897595884069993</v>
      </c>
      <c r="F11" s="68">
        <v>109.83</v>
      </c>
      <c r="G11" s="52">
        <f t="shared" si="3"/>
        <v>74.572700666590393</v>
      </c>
      <c r="H11" s="52">
        <f t="shared" si="4"/>
        <v>49.942128922306921</v>
      </c>
      <c r="I11" s="53">
        <f t="shared" si="5"/>
        <v>-10.1708525219134</v>
      </c>
      <c r="J11" s="58">
        <v>19.989999999999998</v>
      </c>
      <c r="K11" s="81">
        <v>0</v>
      </c>
      <c r="L11" s="67">
        <v>0</v>
      </c>
      <c r="M11" s="67">
        <v>0</v>
      </c>
      <c r="N11" s="67">
        <v>0</v>
      </c>
      <c r="O11" s="67">
        <f>'[1]Exploitation '!P80</f>
        <v>0</v>
      </c>
      <c r="P11" s="72">
        <f t="shared" si="6"/>
        <v>19.989999999999998</v>
      </c>
      <c r="Q11" s="82">
        <f t="shared" si="7"/>
        <v>0</v>
      </c>
      <c r="R11" s="91">
        <v>0</v>
      </c>
      <c r="S11" s="84">
        <v>0</v>
      </c>
      <c r="T11" s="84">
        <v>0</v>
      </c>
      <c r="U11" s="84">
        <v>29.05</v>
      </c>
      <c r="V11" s="84">
        <v>0</v>
      </c>
      <c r="W11" s="84">
        <v>65.239999999999995</v>
      </c>
      <c r="X11" s="94">
        <f t="shared" si="8"/>
        <v>0</v>
      </c>
      <c r="Y11" s="95">
        <f t="shared" si="9"/>
        <v>94.289999999999992</v>
      </c>
      <c r="Z11" s="91">
        <v>0</v>
      </c>
      <c r="AA11" s="84">
        <v>0</v>
      </c>
      <c r="AB11" s="84">
        <v>0</v>
      </c>
      <c r="AC11" s="84">
        <v>91.77</v>
      </c>
      <c r="AD11" s="96">
        <f t="shared" si="10"/>
        <v>0</v>
      </c>
      <c r="AE11" s="52">
        <f t="shared" si="11"/>
        <v>91.77</v>
      </c>
      <c r="AF11" s="118">
        <v>0.38555672043010747</v>
      </c>
      <c r="AG11" s="117">
        <v>0.1837087365591398</v>
      </c>
      <c r="AH11" s="54">
        <v>9.433590757656491</v>
      </c>
      <c r="AI11" s="63">
        <v>5.7060508518478592</v>
      </c>
      <c r="AJ11" s="64">
        <v>74.572700666590393</v>
      </c>
      <c r="AK11" s="61">
        <v>110.19608938438873</v>
      </c>
      <c r="AL11" s="66">
        <v>49.942128922306921</v>
      </c>
      <c r="AM11" s="61">
        <v>144.50306053517414</v>
      </c>
      <c r="AS11" s="121"/>
      <c r="BA11" s="42"/>
      <c r="BB11" s="42"/>
    </row>
    <row r="12" spans="1:54" ht="15" customHeight="1" x14ac:dyDescent="0.25">
      <c r="A12" s="25">
        <v>4</v>
      </c>
      <c r="B12" s="69">
        <v>71.87</v>
      </c>
      <c r="C12" s="51">
        <f t="shared" si="0"/>
        <v>15.202073866413514</v>
      </c>
      <c r="D12" s="52">
        <f t="shared" si="1"/>
        <v>49.302193349233747</v>
      </c>
      <c r="E12" s="59">
        <f t="shared" si="2"/>
        <v>5.6313187350444451</v>
      </c>
      <c r="F12" s="68">
        <v>106.03</v>
      </c>
      <c r="G12" s="52">
        <f t="shared" si="3"/>
        <v>75.035895162941969</v>
      </c>
      <c r="H12" s="52">
        <f t="shared" si="4"/>
        <v>45.823301008248571</v>
      </c>
      <c r="I12" s="53">
        <f t="shared" si="5"/>
        <v>-10.141212501283063</v>
      </c>
      <c r="J12" s="58">
        <v>19.989999999999998</v>
      </c>
      <c r="K12" s="81">
        <v>0</v>
      </c>
      <c r="L12" s="67">
        <v>0</v>
      </c>
      <c r="M12" s="67">
        <v>0</v>
      </c>
      <c r="N12" s="67">
        <v>0</v>
      </c>
      <c r="O12" s="67">
        <f>'[1]Exploitation '!P81</f>
        <v>0</v>
      </c>
      <c r="P12" s="72">
        <f t="shared" si="6"/>
        <v>19.989999999999998</v>
      </c>
      <c r="Q12" s="82">
        <f t="shared" si="7"/>
        <v>0</v>
      </c>
      <c r="R12" s="91">
        <v>0</v>
      </c>
      <c r="S12" s="84">
        <v>0</v>
      </c>
      <c r="T12" s="84">
        <v>0</v>
      </c>
      <c r="U12" s="84">
        <v>29.39</v>
      </c>
      <c r="V12" s="84">
        <v>0</v>
      </c>
      <c r="W12" s="84">
        <v>64.41</v>
      </c>
      <c r="X12" s="94">
        <f t="shared" si="8"/>
        <v>0</v>
      </c>
      <c r="Y12" s="95">
        <f t="shared" si="9"/>
        <v>93.8</v>
      </c>
      <c r="Z12" s="91">
        <v>0</v>
      </c>
      <c r="AA12" s="84">
        <v>0</v>
      </c>
      <c r="AB12" s="84">
        <v>0</v>
      </c>
      <c r="AC12" s="84">
        <v>91.01</v>
      </c>
      <c r="AD12" s="96">
        <f t="shared" si="10"/>
        <v>0</v>
      </c>
      <c r="AE12" s="52">
        <f t="shared" si="11"/>
        <v>91.01</v>
      </c>
      <c r="AF12" s="118">
        <v>0.38555672043010747</v>
      </c>
      <c r="AG12" s="117">
        <v>0.1837087365591398</v>
      </c>
      <c r="AH12" s="54">
        <v>9.4632307782868281</v>
      </c>
      <c r="AI12" s="63">
        <v>5.447609998485305</v>
      </c>
      <c r="AJ12" s="64">
        <v>75.035895162941969</v>
      </c>
      <c r="AK12" s="61">
        <v>106.21207386641352</v>
      </c>
      <c r="AL12" s="66">
        <v>45.823301008248571</v>
      </c>
      <c r="AM12" s="61">
        <v>143.10219334923374</v>
      </c>
      <c r="AS12" s="121"/>
      <c r="BA12" s="42"/>
      <c r="BB12" s="42"/>
    </row>
    <row r="13" spans="1:54" ht="15.75" x14ac:dyDescent="0.25">
      <c r="A13" s="25">
        <v>5</v>
      </c>
      <c r="B13" s="69">
        <v>74.89</v>
      </c>
      <c r="C13" s="51">
        <f t="shared" si="0"/>
        <v>16.018751173690845</v>
      </c>
      <c r="D13" s="52">
        <f t="shared" si="1"/>
        <v>51.353758688515384</v>
      </c>
      <c r="E13" s="59">
        <f t="shared" si="2"/>
        <v>5.6010786298718394</v>
      </c>
      <c r="F13" s="68">
        <v>115.54</v>
      </c>
      <c r="G13" s="52">
        <f t="shared" si="3"/>
        <v>77.704925775168363</v>
      </c>
      <c r="H13" s="52">
        <f t="shared" si="4"/>
        <v>49.801749737646468</v>
      </c>
      <c r="I13" s="53">
        <f t="shared" si="5"/>
        <v>-7.5146124828783858</v>
      </c>
      <c r="J13" s="58">
        <v>17.39</v>
      </c>
      <c r="K13" s="81">
        <v>0</v>
      </c>
      <c r="L13" s="67">
        <v>0</v>
      </c>
      <c r="M13" s="67">
        <v>0</v>
      </c>
      <c r="N13" s="67">
        <v>0</v>
      </c>
      <c r="O13" s="67">
        <f>'[1]Exploitation '!P82</f>
        <v>0</v>
      </c>
      <c r="P13" s="72">
        <f t="shared" si="6"/>
        <v>17.39</v>
      </c>
      <c r="Q13" s="82">
        <f t="shared" si="7"/>
        <v>0</v>
      </c>
      <c r="R13" s="91">
        <v>0</v>
      </c>
      <c r="S13" s="84">
        <v>0</v>
      </c>
      <c r="T13" s="84">
        <v>0</v>
      </c>
      <c r="U13" s="84">
        <v>29.63</v>
      </c>
      <c r="V13" s="84">
        <v>0</v>
      </c>
      <c r="W13" s="84">
        <v>64.510000000000005</v>
      </c>
      <c r="X13" s="94">
        <f t="shared" si="8"/>
        <v>0</v>
      </c>
      <c r="Y13" s="95">
        <f t="shared" si="9"/>
        <v>94.14</v>
      </c>
      <c r="Z13" s="91">
        <v>0</v>
      </c>
      <c r="AA13" s="84">
        <v>0</v>
      </c>
      <c r="AB13" s="84">
        <v>0</v>
      </c>
      <c r="AC13" s="84">
        <v>93.07</v>
      </c>
      <c r="AD13" s="96">
        <f t="shared" si="10"/>
        <v>0</v>
      </c>
      <c r="AE13" s="52">
        <f t="shared" si="11"/>
        <v>93.07</v>
      </c>
      <c r="AF13" s="118">
        <v>0.38555672043010747</v>
      </c>
      <c r="AG13" s="117">
        <v>0.1837087365591398</v>
      </c>
      <c r="AH13" s="54">
        <v>9.489830796691507</v>
      </c>
      <c r="AI13" s="63">
        <v>5.4173698933126992</v>
      </c>
      <c r="AJ13" s="64">
        <v>77.704925775168363</v>
      </c>
      <c r="AK13" s="61">
        <v>109.08875117369084</v>
      </c>
      <c r="AL13" s="66">
        <v>49.801749737646468</v>
      </c>
      <c r="AM13" s="61">
        <v>145.49375868851538</v>
      </c>
      <c r="AS13" s="121"/>
      <c r="BA13" s="42"/>
      <c r="BB13" s="42"/>
    </row>
    <row r="14" spans="1:54" ht="15.75" customHeight="1" x14ac:dyDescent="0.25">
      <c r="A14" s="25">
        <v>6</v>
      </c>
      <c r="B14" s="69">
        <v>68.41</v>
      </c>
      <c r="C14" s="51">
        <f t="shared" si="0"/>
        <v>13.682482553752209</v>
      </c>
      <c r="D14" s="52">
        <f t="shared" si="1"/>
        <v>47.435143342047013</v>
      </c>
      <c r="E14" s="59">
        <f t="shared" si="2"/>
        <v>5.6551188170016342</v>
      </c>
      <c r="F14" s="68">
        <v>106.34</v>
      </c>
      <c r="G14" s="52">
        <f t="shared" si="3"/>
        <v>72.381569415287288</v>
      </c>
      <c r="H14" s="52">
        <f t="shared" si="4"/>
        <v>48.84430397738749</v>
      </c>
      <c r="I14" s="53">
        <f t="shared" si="5"/>
        <v>-10.051192352090887</v>
      </c>
      <c r="J14" s="58">
        <v>20.12</v>
      </c>
      <c r="K14" s="81">
        <v>0</v>
      </c>
      <c r="L14" s="67">
        <v>0</v>
      </c>
      <c r="M14" s="67">
        <v>0</v>
      </c>
      <c r="N14" s="67">
        <v>0</v>
      </c>
      <c r="O14" s="67">
        <f>'[1]Exploitation '!P83</f>
        <v>0</v>
      </c>
      <c r="P14" s="72">
        <f t="shared" si="6"/>
        <v>20.12</v>
      </c>
      <c r="Q14" s="82">
        <f t="shared" si="7"/>
        <v>0</v>
      </c>
      <c r="R14" s="91">
        <v>0.29000000000000004</v>
      </c>
      <c r="S14" s="84">
        <v>0</v>
      </c>
      <c r="T14" s="84">
        <v>0</v>
      </c>
      <c r="U14" s="84">
        <v>29</v>
      </c>
      <c r="V14" s="84">
        <v>0</v>
      </c>
      <c r="W14" s="84">
        <v>64.5</v>
      </c>
      <c r="X14" s="94">
        <f t="shared" si="8"/>
        <v>0.29000000000000004</v>
      </c>
      <c r="Y14" s="95">
        <f t="shared" si="9"/>
        <v>93.5</v>
      </c>
      <c r="Z14" s="91">
        <v>1.2</v>
      </c>
      <c r="AA14" s="84">
        <v>0</v>
      </c>
      <c r="AB14" s="84">
        <v>0</v>
      </c>
      <c r="AC14" s="84">
        <v>92.15</v>
      </c>
      <c r="AD14" s="96">
        <f t="shared" si="10"/>
        <v>1.2</v>
      </c>
      <c r="AE14" s="52">
        <f t="shared" si="11"/>
        <v>92.15</v>
      </c>
      <c r="AF14" s="118">
        <v>0.38555672043010747</v>
      </c>
      <c r="AG14" s="117">
        <v>0.1837087365591398</v>
      </c>
      <c r="AH14" s="54">
        <v>9.6832509274790066</v>
      </c>
      <c r="AI14" s="63">
        <v>5.4714100804424941</v>
      </c>
      <c r="AJ14" s="64">
        <v>73.581569415287291</v>
      </c>
      <c r="AK14" s="61">
        <v>105.83248255375221</v>
      </c>
      <c r="AL14" s="66">
        <v>49.134303977387489</v>
      </c>
      <c r="AM14" s="61">
        <v>140.93514334204701</v>
      </c>
      <c r="AS14" s="121"/>
      <c r="BA14" s="42"/>
      <c r="BB14" s="42"/>
    </row>
    <row r="15" spans="1:54" ht="15.75" x14ac:dyDescent="0.25">
      <c r="A15" s="25">
        <v>7</v>
      </c>
      <c r="B15" s="69">
        <v>87.990000000000009</v>
      </c>
      <c r="C15" s="51">
        <f t="shared" si="0"/>
        <v>25.134122239658709</v>
      </c>
      <c r="D15" s="52">
        <f t="shared" si="1"/>
        <v>55.019192846541955</v>
      </c>
      <c r="E15" s="59">
        <f t="shared" si="2"/>
        <v>5.1015567054321842</v>
      </c>
      <c r="F15" s="68">
        <v>87.13</v>
      </c>
      <c r="G15" s="52">
        <f t="shared" si="3"/>
        <v>69.885312375160694</v>
      </c>
      <c r="H15" s="52">
        <f t="shared" si="4"/>
        <v>32.485269786584617</v>
      </c>
      <c r="I15" s="53">
        <f t="shared" si="5"/>
        <v>-10.660592790603179</v>
      </c>
      <c r="J15" s="58">
        <v>20.11</v>
      </c>
      <c r="K15" s="81">
        <v>0</v>
      </c>
      <c r="L15" s="67">
        <v>0</v>
      </c>
      <c r="M15" s="67">
        <v>0</v>
      </c>
      <c r="N15" s="67">
        <v>0</v>
      </c>
      <c r="O15" s="67">
        <f>'[1]Exploitation '!P84</f>
        <v>0</v>
      </c>
      <c r="P15" s="72">
        <f t="shared" si="6"/>
        <v>20.11</v>
      </c>
      <c r="Q15" s="82">
        <f t="shared" si="7"/>
        <v>0</v>
      </c>
      <c r="R15" s="91">
        <v>7.01</v>
      </c>
      <c r="S15" s="84">
        <v>0</v>
      </c>
      <c r="T15" s="84">
        <v>0</v>
      </c>
      <c r="U15" s="84">
        <v>29.48</v>
      </c>
      <c r="V15" s="84">
        <v>0</v>
      </c>
      <c r="W15" s="84">
        <v>64.010000000000005</v>
      </c>
      <c r="X15" s="94">
        <f t="shared" si="8"/>
        <v>7.01</v>
      </c>
      <c r="Y15" s="95">
        <f t="shared" si="9"/>
        <v>93.490000000000009</v>
      </c>
      <c r="Z15" s="91">
        <v>4.0999999999999996</v>
      </c>
      <c r="AA15" s="84">
        <v>0</v>
      </c>
      <c r="AB15" s="84">
        <v>0</v>
      </c>
      <c r="AC15" s="84">
        <v>92.02</v>
      </c>
      <c r="AD15" s="96">
        <f t="shared" si="10"/>
        <v>4.0999999999999996</v>
      </c>
      <c r="AE15" s="52">
        <f t="shared" si="11"/>
        <v>92.02</v>
      </c>
      <c r="AF15" s="118">
        <v>0.38555672043010747</v>
      </c>
      <c r="AG15" s="117">
        <v>0.1837087365591398</v>
      </c>
      <c r="AH15" s="54">
        <v>9.0638504889667129</v>
      </c>
      <c r="AI15" s="63">
        <v>4.9178479688730441</v>
      </c>
      <c r="AJ15" s="64">
        <v>73.985312375160689</v>
      </c>
      <c r="AK15" s="61">
        <v>117.1541222396587</v>
      </c>
      <c r="AL15" s="66">
        <v>39.495269786584615</v>
      </c>
      <c r="AM15" s="61">
        <v>148.50919284654196</v>
      </c>
      <c r="AS15" s="121"/>
      <c r="BA15" s="42"/>
      <c r="BB15" s="42"/>
    </row>
    <row r="16" spans="1:54" ht="15.75" x14ac:dyDescent="0.25">
      <c r="A16" s="25">
        <v>8</v>
      </c>
      <c r="B16" s="69">
        <v>98.98</v>
      </c>
      <c r="C16" s="51">
        <f t="shared" si="0"/>
        <v>48.912364420252942</v>
      </c>
      <c r="D16" s="52">
        <f t="shared" si="1"/>
        <v>41.42260213248781</v>
      </c>
      <c r="E16" s="59">
        <f t="shared" si="2"/>
        <v>5.3840778392800956</v>
      </c>
      <c r="F16" s="68">
        <v>76.819999999999993</v>
      </c>
      <c r="G16" s="52">
        <f t="shared" si="3"/>
        <v>72.781739599763299</v>
      </c>
      <c r="H16" s="52">
        <f t="shared" si="4"/>
        <v>18.837771182875951</v>
      </c>
      <c r="I16" s="53">
        <f t="shared" si="5"/>
        <v>-9.7406121589001824</v>
      </c>
      <c r="J16" s="58">
        <v>20.11</v>
      </c>
      <c r="K16" s="81">
        <v>0</v>
      </c>
      <c r="L16" s="67">
        <v>0</v>
      </c>
      <c r="M16" s="67">
        <v>0</v>
      </c>
      <c r="N16" s="67">
        <v>0</v>
      </c>
      <c r="O16" s="67">
        <f>'[1]Exploitation '!P85</f>
        <v>0</v>
      </c>
      <c r="P16" s="72">
        <f t="shared" si="6"/>
        <v>20.11</v>
      </c>
      <c r="Q16" s="82">
        <f t="shared" si="7"/>
        <v>0</v>
      </c>
      <c r="R16" s="91">
        <v>23.23</v>
      </c>
      <c r="S16" s="84">
        <v>0</v>
      </c>
      <c r="T16" s="84">
        <v>0</v>
      </c>
      <c r="U16" s="84">
        <v>50.35</v>
      </c>
      <c r="V16" s="84">
        <v>0</v>
      </c>
      <c r="W16" s="84">
        <v>63.41</v>
      </c>
      <c r="X16" s="94">
        <f t="shared" si="8"/>
        <v>23.23</v>
      </c>
      <c r="Y16" s="95">
        <f t="shared" si="9"/>
        <v>113.75999999999999</v>
      </c>
      <c r="Z16" s="91">
        <v>9.8000000000000007</v>
      </c>
      <c r="AA16" s="84">
        <v>0</v>
      </c>
      <c r="AB16" s="84">
        <v>0</v>
      </c>
      <c r="AC16" s="84">
        <v>89.63</v>
      </c>
      <c r="AD16" s="96">
        <f t="shared" si="10"/>
        <v>9.8000000000000007</v>
      </c>
      <c r="AE16" s="52">
        <f t="shared" si="11"/>
        <v>89.63</v>
      </c>
      <c r="AF16" s="118">
        <v>0.38555672043010747</v>
      </c>
      <c r="AG16" s="117">
        <v>0.1837087365591398</v>
      </c>
      <c r="AH16" s="54">
        <v>9.9838311206697092</v>
      </c>
      <c r="AI16" s="63">
        <v>5.2003691027209555</v>
      </c>
      <c r="AJ16" s="64">
        <v>82.581739599763296</v>
      </c>
      <c r="AK16" s="61">
        <v>138.54236442025294</v>
      </c>
      <c r="AL16" s="66">
        <v>42.067771182875951</v>
      </c>
      <c r="AM16" s="61">
        <v>155.1826021324878</v>
      </c>
      <c r="AS16" s="121"/>
      <c r="BA16" s="42"/>
      <c r="BB16" s="42"/>
    </row>
    <row r="17" spans="1:54" ht="15.75" x14ac:dyDescent="0.25">
      <c r="A17" s="25">
        <v>9</v>
      </c>
      <c r="B17" s="69">
        <v>121.72999999999999</v>
      </c>
      <c r="C17" s="51">
        <f t="shared" si="0"/>
        <v>54.129629991441078</v>
      </c>
      <c r="D17" s="52">
        <f t="shared" si="1"/>
        <v>58.115346365014631</v>
      </c>
      <c r="E17" s="59">
        <f t="shared" si="2"/>
        <v>5.6607188361821654</v>
      </c>
      <c r="F17" s="68">
        <v>81.150000000000006</v>
      </c>
      <c r="G17" s="52">
        <f t="shared" si="3"/>
        <v>72.128080795670726</v>
      </c>
      <c r="H17" s="52">
        <f t="shared" si="4"/>
        <v>23.381972962666939</v>
      </c>
      <c r="I17" s="53">
        <f t="shared" si="5"/>
        <v>-9.3045320390229627</v>
      </c>
      <c r="J17" s="58">
        <v>19.87</v>
      </c>
      <c r="K17" s="81">
        <v>0</v>
      </c>
      <c r="L17" s="67">
        <v>0</v>
      </c>
      <c r="M17" s="67">
        <v>0</v>
      </c>
      <c r="N17" s="67">
        <v>0</v>
      </c>
      <c r="O17" s="67">
        <f>'[1]Exploitation '!P86</f>
        <v>0</v>
      </c>
      <c r="P17" s="72">
        <f t="shared" si="6"/>
        <v>19.87</v>
      </c>
      <c r="Q17" s="82">
        <f t="shared" si="7"/>
        <v>0</v>
      </c>
      <c r="R17" s="91">
        <v>20.59</v>
      </c>
      <c r="S17" s="84">
        <v>0</v>
      </c>
      <c r="T17" s="84">
        <v>0</v>
      </c>
      <c r="U17" s="84">
        <v>55.84</v>
      </c>
      <c r="V17" s="84">
        <v>0</v>
      </c>
      <c r="W17" s="84">
        <v>63.9</v>
      </c>
      <c r="X17" s="94">
        <f t="shared" si="8"/>
        <v>20.59</v>
      </c>
      <c r="Y17" s="95">
        <f t="shared" si="9"/>
        <v>119.74000000000001</v>
      </c>
      <c r="Z17" s="91">
        <v>13.6</v>
      </c>
      <c r="AA17" s="84">
        <v>0</v>
      </c>
      <c r="AB17" s="84">
        <v>0</v>
      </c>
      <c r="AC17" s="84">
        <v>90.9</v>
      </c>
      <c r="AD17" s="96">
        <f t="shared" si="10"/>
        <v>13.6</v>
      </c>
      <c r="AE17" s="52">
        <f t="shared" si="11"/>
        <v>90.9</v>
      </c>
      <c r="AF17" s="118">
        <v>0.38555672043010747</v>
      </c>
      <c r="AG17" s="117">
        <v>0.1837087365591398</v>
      </c>
      <c r="AH17" s="54">
        <v>10.179911240546931</v>
      </c>
      <c r="AI17" s="63">
        <v>5.4770100996230253</v>
      </c>
      <c r="AJ17" s="64">
        <v>85.728080795670721</v>
      </c>
      <c r="AK17" s="61">
        <v>145.02962999144108</v>
      </c>
      <c r="AL17" s="66">
        <v>43.971972962666939</v>
      </c>
      <c r="AM17" s="61">
        <v>177.85534636501464</v>
      </c>
      <c r="AS17" s="121"/>
      <c r="BA17" s="42"/>
      <c r="BB17" s="42"/>
    </row>
    <row r="18" spans="1:54" ht="15.75" x14ac:dyDescent="0.25">
      <c r="A18" s="25">
        <v>10</v>
      </c>
      <c r="B18" s="69">
        <v>130.80000000000001</v>
      </c>
      <c r="C18" s="51">
        <f t="shared" si="0"/>
        <v>57.223415192362921</v>
      </c>
      <c r="D18" s="52">
        <f t="shared" si="1"/>
        <v>63.862803534551858</v>
      </c>
      <c r="E18" s="59">
        <f t="shared" si="2"/>
        <v>5.5053182889397227</v>
      </c>
      <c r="F18" s="68">
        <v>64.239999999999995</v>
      </c>
      <c r="G18" s="52">
        <f t="shared" si="3"/>
        <v>67.643747497713719</v>
      </c>
      <c r="H18" s="52">
        <f t="shared" si="4"/>
        <v>11.144420406845008</v>
      </c>
      <c r="I18" s="53">
        <f t="shared" si="5"/>
        <v>-8.9203717293041898</v>
      </c>
      <c r="J18" s="58">
        <v>20.03</v>
      </c>
      <c r="K18" s="81">
        <v>0</v>
      </c>
      <c r="L18" s="67">
        <v>0</v>
      </c>
      <c r="M18" s="67">
        <v>0</v>
      </c>
      <c r="N18" s="67">
        <v>0</v>
      </c>
      <c r="O18" s="67">
        <f>'[1]Exploitation '!P87</f>
        <v>0</v>
      </c>
      <c r="P18" s="72">
        <f t="shared" si="6"/>
        <v>20.03</v>
      </c>
      <c r="Q18" s="82">
        <f t="shared" si="7"/>
        <v>0</v>
      </c>
      <c r="R18" s="91">
        <v>34.400000000000006</v>
      </c>
      <c r="S18" s="84">
        <v>0</v>
      </c>
      <c r="T18" s="84">
        <v>0</v>
      </c>
      <c r="U18" s="84">
        <v>55.57</v>
      </c>
      <c r="V18" s="84">
        <v>0</v>
      </c>
      <c r="W18" s="84">
        <v>63.36</v>
      </c>
      <c r="X18" s="94">
        <f t="shared" si="8"/>
        <v>34.400000000000006</v>
      </c>
      <c r="Y18" s="95">
        <f t="shared" si="9"/>
        <v>118.93</v>
      </c>
      <c r="Z18" s="91">
        <v>15.8</v>
      </c>
      <c r="AA18" s="84">
        <v>0</v>
      </c>
      <c r="AB18" s="84">
        <v>0</v>
      </c>
      <c r="AC18" s="84">
        <v>90.81</v>
      </c>
      <c r="AD18" s="96">
        <f t="shared" si="10"/>
        <v>15.8</v>
      </c>
      <c r="AE18" s="52">
        <f t="shared" si="11"/>
        <v>90.81</v>
      </c>
      <c r="AF18" s="118">
        <v>0.38555672043010747</v>
      </c>
      <c r="AG18" s="117">
        <v>0.1837087365591398</v>
      </c>
      <c r="AH18" s="54">
        <v>10.724071550265704</v>
      </c>
      <c r="AI18" s="63">
        <v>5.3216095523805826</v>
      </c>
      <c r="AJ18" s="64">
        <v>83.443747497713716</v>
      </c>
      <c r="AK18" s="61">
        <v>148.03341519236292</v>
      </c>
      <c r="AL18" s="66">
        <v>45.544420406845013</v>
      </c>
      <c r="AM18" s="61">
        <v>182.79280353455187</v>
      </c>
      <c r="AS18" s="121"/>
      <c r="BA18" s="42"/>
      <c r="BB18" s="42"/>
    </row>
    <row r="19" spans="1:54" ht="15.75" x14ac:dyDescent="0.25">
      <c r="A19" s="25">
        <v>11</v>
      </c>
      <c r="B19" s="69">
        <v>142.38</v>
      </c>
      <c r="C19" s="51">
        <f t="shared" si="0"/>
        <v>58.523540250069303</v>
      </c>
      <c r="D19" s="52">
        <f t="shared" si="1"/>
        <v>73.885641008138975</v>
      </c>
      <c r="E19" s="59">
        <f t="shared" si="2"/>
        <v>5.7343590848054511</v>
      </c>
      <c r="F19" s="68">
        <v>63.25</v>
      </c>
      <c r="G19" s="52">
        <f t="shared" si="3"/>
        <v>64.788831217201192</v>
      </c>
      <c r="H19" s="52">
        <f t="shared" si="4"/>
        <v>13.011032777847817</v>
      </c>
      <c r="I19" s="53">
        <f t="shared" si="5"/>
        <v>-9.5148921367125752</v>
      </c>
      <c r="J19" s="58">
        <v>19.920000000000002</v>
      </c>
      <c r="K19" s="81">
        <v>0</v>
      </c>
      <c r="L19" s="67">
        <v>0</v>
      </c>
      <c r="M19" s="67">
        <v>0</v>
      </c>
      <c r="N19" s="67">
        <v>0</v>
      </c>
      <c r="O19" s="67">
        <f>'[1]Exploitation '!P88</f>
        <v>0</v>
      </c>
      <c r="P19" s="72">
        <f t="shared" si="6"/>
        <v>19.920000000000002</v>
      </c>
      <c r="Q19" s="82">
        <f t="shared" si="7"/>
        <v>0</v>
      </c>
      <c r="R19" s="91">
        <v>35.36</v>
      </c>
      <c r="S19" s="84">
        <v>0</v>
      </c>
      <c r="T19" s="84">
        <v>0</v>
      </c>
      <c r="U19" s="84">
        <v>55.76</v>
      </c>
      <c r="V19" s="84">
        <v>0</v>
      </c>
      <c r="W19" s="84">
        <v>61.66</v>
      </c>
      <c r="X19" s="94">
        <f t="shared" si="8"/>
        <v>35.36</v>
      </c>
      <c r="Y19" s="95">
        <f t="shared" si="9"/>
        <v>117.41999999999999</v>
      </c>
      <c r="Z19" s="91">
        <v>13</v>
      </c>
      <c r="AA19" s="84">
        <v>0</v>
      </c>
      <c r="AB19" s="84">
        <v>0</v>
      </c>
      <c r="AC19" s="84">
        <v>89.92</v>
      </c>
      <c r="AD19" s="96">
        <f t="shared" si="10"/>
        <v>13</v>
      </c>
      <c r="AE19" s="52">
        <f t="shared" si="11"/>
        <v>89.92</v>
      </c>
      <c r="AF19" s="118">
        <v>0.38555672043010747</v>
      </c>
      <c r="AG19" s="117">
        <v>0.1837087365591398</v>
      </c>
      <c r="AH19" s="54">
        <v>10.019551142857319</v>
      </c>
      <c r="AI19" s="63">
        <v>5.550650348246311</v>
      </c>
      <c r="AJ19" s="64">
        <v>77.788831217201192</v>
      </c>
      <c r="AK19" s="61">
        <v>148.4435402500693</v>
      </c>
      <c r="AL19" s="66">
        <v>48.371032777847816</v>
      </c>
      <c r="AM19" s="61">
        <v>191.30564100813896</v>
      </c>
      <c r="AS19" s="121"/>
      <c r="BA19" s="42"/>
      <c r="BB19" s="42"/>
    </row>
    <row r="20" spans="1:54" ht="15.75" x14ac:dyDescent="0.25">
      <c r="A20" s="25">
        <v>12</v>
      </c>
      <c r="B20" s="69">
        <v>143.91</v>
      </c>
      <c r="C20" s="51">
        <f t="shared" si="0"/>
        <v>54.031581492266881</v>
      </c>
      <c r="D20" s="52">
        <f t="shared" si="1"/>
        <v>79.849640318460516</v>
      </c>
      <c r="E20" s="59">
        <f t="shared" si="2"/>
        <v>5.532478386877016</v>
      </c>
      <c r="F20" s="68">
        <v>59.73</v>
      </c>
      <c r="G20" s="52">
        <f t="shared" si="3"/>
        <v>68.105368107147896</v>
      </c>
      <c r="H20" s="52">
        <f t="shared" si="4"/>
        <v>6.0856490268649566</v>
      </c>
      <c r="I20" s="53">
        <f t="shared" si="5"/>
        <v>-9.1741120030093004</v>
      </c>
      <c r="J20" s="58">
        <v>19.8</v>
      </c>
      <c r="K20" s="81">
        <v>0</v>
      </c>
      <c r="L20" s="67">
        <v>0</v>
      </c>
      <c r="M20" s="67">
        <v>0</v>
      </c>
      <c r="N20" s="67">
        <v>0</v>
      </c>
      <c r="O20" s="67">
        <f>'[1]Exploitation '!P89</f>
        <v>0</v>
      </c>
      <c r="P20" s="72">
        <f t="shared" si="6"/>
        <v>19.8</v>
      </c>
      <c r="Q20" s="82">
        <f t="shared" si="7"/>
        <v>0</v>
      </c>
      <c r="R20" s="91">
        <v>35.58</v>
      </c>
      <c r="S20" s="84">
        <v>0</v>
      </c>
      <c r="T20" s="84">
        <v>0</v>
      </c>
      <c r="U20" s="84">
        <v>57.23</v>
      </c>
      <c r="V20" s="84">
        <v>0</v>
      </c>
      <c r="W20" s="84">
        <v>62.63</v>
      </c>
      <c r="X20" s="94">
        <f t="shared" si="8"/>
        <v>35.58</v>
      </c>
      <c r="Y20" s="95">
        <f t="shared" si="9"/>
        <v>119.86</v>
      </c>
      <c r="Z20" s="91">
        <v>15.6</v>
      </c>
      <c r="AA20" s="84">
        <v>0</v>
      </c>
      <c r="AB20" s="84">
        <v>0</v>
      </c>
      <c r="AC20" s="84">
        <v>88.02</v>
      </c>
      <c r="AD20" s="96">
        <f t="shared" si="10"/>
        <v>15.6</v>
      </c>
      <c r="AE20" s="52">
        <f t="shared" si="11"/>
        <v>88.02</v>
      </c>
      <c r="AF20" s="118">
        <v>0.38555672043010747</v>
      </c>
      <c r="AG20" s="117">
        <v>0.1837087365591398</v>
      </c>
      <c r="AH20" s="54">
        <v>10.240331276560592</v>
      </c>
      <c r="AI20" s="63">
        <v>5.3487696503178759</v>
      </c>
      <c r="AJ20" s="64">
        <v>83.705368107147891</v>
      </c>
      <c r="AK20" s="61">
        <v>142.05158149226688</v>
      </c>
      <c r="AL20" s="66">
        <v>41.665649026864955</v>
      </c>
      <c r="AM20" s="61">
        <v>199.70964031846052</v>
      </c>
      <c r="AS20" s="121"/>
      <c r="BA20" s="42"/>
      <c r="BB20" s="42"/>
    </row>
    <row r="21" spans="1:54" ht="15.75" x14ac:dyDescent="0.25">
      <c r="A21" s="25">
        <v>13</v>
      </c>
      <c r="B21" s="69">
        <v>129.47</v>
      </c>
      <c r="C21" s="51">
        <f t="shared" si="0"/>
        <v>51.938148085961487</v>
      </c>
      <c r="D21" s="52">
        <f t="shared" si="1"/>
        <v>67.997548790945629</v>
      </c>
      <c r="E21" s="59">
        <f t="shared" si="2"/>
        <v>5.3443176872161349</v>
      </c>
      <c r="F21" s="68">
        <v>87.04</v>
      </c>
      <c r="G21" s="52">
        <f t="shared" si="3"/>
        <v>75.312209354185569</v>
      </c>
      <c r="H21" s="52">
        <f t="shared" si="4"/>
        <v>24.053041268327135</v>
      </c>
      <c r="I21" s="53">
        <f t="shared" si="5"/>
        <v>-7.942992135536814</v>
      </c>
      <c r="J21" s="58">
        <v>18.350000000000001</v>
      </c>
      <c r="K21" s="81">
        <v>0</v>
      </c>
      <c r="L21" s="67">
        <v>0</v>
      </c>
      <c r="M21" s="67">
        <v>0</v>
      </c>
      <c r="N21" s="67">
        <v>0</v>
      </c>
      <c r="O21" s="67">
        <f>'[1]Exploitation '!P90</f>
        <v>0</v>
      </c>
      <c r="P21" s="72">
        <f t="shared" si="6"/>
        <v>18.350000000000001</v>
      </c>
      <c r="Q21" s="82">
        <f t="shared" si="7"/>
        <v>0</v>
      </c>
      <c r="R21" s="91">
        <v>28.47</v>
      </c>
      <c r="S21" s="84">
        <v>0</v>
      </c>
      <c r="T21" s="84">
        <v>0</v>
      </c>
      <c r="U21" s="84">
        <v>55.35</v>
      </c>
      <c r="V21" s="84">
        <v>0</v>
      </c>
      <c r="W21" s="84">
        <v>61.26</v>
      </c>
      <c r="X21" s="94">
        <f t="shared" si="8"/>
        <v>28.47</v>
      </c>
      <c r="Y21" s="95">
        <f t="shared" si="9"/>
        <v>116.61</v>
      </c>
      <c r="Z21" s="91">
        <v>14.9</v>
      </c>
      <c r="AA21" s="84">
        <v>0</v>
      </c>
      <c r="AB21" s="84">
        <v>0</v>
      </c>
      <c r="AC21" s="84">
        <v>88.05</v>
      </c>
      <c r="AD21" s="96">
        <f t="shared" si="10"/>
        <v>14.9</v>
      </c>
      <c r="AE21" s="52">
        <f t="shared" si="11"/>
        <v>88.05</v>
      </c>
      <c r="AF21" s="118">
        <v>0.38555672043010747</v>
      </c>
      <c r="AG21" s="117">
        <v>0.1837087365591398</v>
      </c>
      <c r="AH21" s="54">
        <v>10.02145114403308</v>
      </c>
      <c r="AI21" s="63">
        <v>5.1606089506569948</v>
      </c>
      <c r="AJ21" s="64">
        <v>90.212209354185575</v>
      </c>
      <c r="AK21" s="61">
        <v>139.98814808596148</v>
      </c>
      <c r="AL21" s="66">
        <v>52.523041268327134</v>
      </c>
      <c r="AM21" s="61">
        <v>184.60754879094563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128.51</v>
      </c>
      <c r="C22" s="51">
        <f t="shared" si="0"/>
        <v>56.502700900835691</v>
      </c>
      <c r="D22" s="52">
        <f t="shared" si="1"/>
        <v>62.465156058365096</v>
      </c>
      <c r="E22" s="59">
        <f t="shared" si="2"/>
        <v>5.3616777538974807</v>
      </c>
      <c r="F22" s="68">
        <v>84.99</v>
      </c>
      <c r="G22" s="52">
        <f t="shared" si="3"/>
        <v>75.457287421180951</v>
      </c>
      <c r="H22" s="52">
        <f t="shared" si="4"/>
        <v>21.344742177722473</v>
      </c>
      <c r="I22" s="53">
        <f t="shared" si="5"/>
        <v>-7.6581322076024456</v>
      </c>
      <c r="J22" s="58">
        <v>17.95</v>
      </c>
      <c r="K22" s="81">
        <v>0</v>
      </c>
      <c r="L22" s="67">
        <v>0</v>
      </c>
      <c r="M22" s="67">
        <v>0</v>
      </c>
      <c r="N22" s="67">
        <v>0</v>
      </c>
      <c r="O22" s="67">
        <f>'[1]Exploitation '!P91</f>
        <v>0</v>
      </c>
      <c r="P22" s="72">
        <f t="shared" si="6"/>
        <v>17.95</v>
      </c>
      <c r="Q22" s="82">
        <f t="shared" si="7"/>
        <v>0</v>
      </c>
      <c r="R22" s="91">
        <v>35</v>
      </c>
      <c r="S22" s="84">
        <v>0</v>
      </c>
      <c r="T22" s="84">
        <v>0</v>
      </c>
      <c r="U22" s="84">
        <v>55.59</v>
      </c>
      <c r="V22" s="84">
        <v>0</v>
      </c>
      <c r="W22" s="84">
        <v>61.53</v>
      </c>
      <c r="X22" s="94">
        <f t="shared" si="8"/>
        <v>35</v>
      </c>
      <c r="Y22" s="95">
        <f t="shared" si="9"/>
        <v>117.12</v>
      </c>
      <c r="Z22" s="91">
        <v>13.8</v>
      </c>
      <c r="AA22" s="84">
        <v>0</v>
      </c>
      <c r="AB22" s="84">
        <v>0</v>
      </c>
      <c r="AC22" s="84">
        <v>88.78</v>
      </c>
      <c r="AD22" s="96">
        <f t="shared" si="10"/>
        <v>13.8</v>
      </c>
      <c r="AE22" s="52">
        <f t="shared" si="11"/>
        <v>88.78</v>
      </c>
      <c r="AF22" s="118">
        <v>0.38555672043010747</v>
      </c>
      <c r="AG22" s="117">
        <v>0.1837087365591398</v>
      </c>
      <c r="AH22" s="54">
        <v>9.9063110719674459</v>
      </c>
      <c r="AI22" s="63">
        <v>5.1779690173383406</v>
      </c>
      <c r="AJ22" s="64">
        <v>89.257287421180948</v>
      </c>
      <c r="AK22" s="61">
        <v>145.28270090083569</v>
      </c>
      <c r="AL22" s="66">
        <v>56.344742177722473</v>
      </c>
      <c r="AM22" s="61">
        <v>179.5851560583651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146.99</v>
      </c>
      <c r="C23" s="51">
        <f t="shared" si="0"/>
        <v>61.712140218677249</v>
      </c>
      <c r="D23" s="52">
        <f t="shared" si="1"/>
        <v>75.141282602567486</v>
      </c>
      <c r="E23" s="59">
        <f t="shared" si="2"/>
        <v>5.4885182278579423</v>
      </c>
      <c r="F23" s="68">
        <v>96.25</v>
      </c>
      <c r="G23" s="52">
        <f t="shared" si="3"/>
        <v>77.257290339274917</v>
      </c>
      <c r="H23" s="52">
        <f t="shared" si="4"/>
        <v>31.243820587904651</v>
      </c>
      <c r="I23" s="53">
        <f t="shared" si="5"/>
        <v>-6.6567715851589497</v>
      </c>
      <c r="J23" s="58">
        <v>18.04</v>
      </c>
      <c r="K23" s="81">
        <v>0</v>
      </c>
      <c r="L23" s="67">
        <v>0</v>
      </c>
      <c r="M23" s="67">
        <v>0</v>
      </c>
      <c r="N23" s="67">
        <v>0</v>
      </c>
      <c r="O23" s="67">
        <f>'[1]Exploitation '!P92</f>
        <v>0</v>
      </c>
      <c r="P23" s="72">
        <f t="shared" si="6"/>
        <v>18.04</v>
      </c>
      <c r="Q23" s="82">
        <f t="shared" si="7"/>
        <v>0</v>
      </c>
      <c r="R23" s="91">
        <v>25.560000000000002</v>
      </c>
      <c r="S23" s="84">
        <v>0</v>
      </c>
      <c r="T23" s="84">
        <v>0</v>
      </c>
      <c r="U23" s="84">
        <v>55.25</v>
      </c>
      <c r="V23" s="84">
        <v>0</v>
      </c>
      <c r="W23" s="84">
        <v>60.44</v>
      </c>
      <c r="X23" s="94">
        <f t="shared" si="8"/>
        <v>25.560000000000002</v>
      </c>
      <c r="Y23" s="95">
        <f t="shared" si="9"/>
        <v>115.69</v>
      </c>
      <c r="Z23" s="91">
        <v>5.5</v>
      </c>
      <c r="AA23" s="84">
        <v>0</v>
      </c>
      <c r="AB23" s="84">
        <v>0</v>
      </c>
      <c r="AC23" s="84">
        <v>92.96</v>
      </c>
      <c r="AD23" s="96">
        <f t="shared" si="10"/>
        <v>5.5</v>
      </c>
      <c r="AE23" s="52">
        <f t="shared" si="11"/>
        <v>92.96</v>
      </c>
      <c r="AF23" s="118">
        <v>0.38555672043010747</v>
      </c>
      <c r="AG23" s="117">
        <v>0.1837087365591398</v>
      </c>
      <c r="AH23" s="54">
        <v>10.997671694410942</v>
      </c>
      <c r="AI23" s="63">
        <v>5.3048094912988022</v>
      </c>
      <c r="AJ23" s="64">
        <v>82.757290339274917</v>
      </c>
      <c r="AK23" s="61">
        <v>154.67214021867724</v>
      </c>
      <c r="AL23" s="66">
        <v>56.803820587904653</v>
      </c>
      <c r="AM23" s="61">
        <v>190.83128260256748</v>
      </c>
      <c r="AS23" s="121"/>
      <c r="BA23" s="42"/>
      <c r="BB23" s="42"/>
    </row>
    <row r="24" spans="1:54" ht="15.75" x14ac:dyDescent="0.25">
      <c r="A24" s="25">
        <v>16</v>
      </c>
      <c r="B24" s="69">
        <v>162.5</v>
      </c>
      <c r="C24" s="51">
        <f t="shared" si="0"/>
        <v>69.697949948095101</v>
      </c>
      <c r="D24" s="52">
        <f t="shared" si="1"/>
        <v>82.264516447059847</v>
      </c>
      <c r="E24" s="59">
        <f t="shared" si="2"/>
        <v>5.9597598064022543</v>
      </c>
      <c r="F24" s="68">
        <v>123.71</v>
      </c>
      <c r="G24" s="52">
        <f t="shared" si="3"/>
        <v>76.653058773901805</v>
      </c>
      <c r="H24" s="52">
        <f t="shared" si="4"/>
        <v>40.735080102652944</v>
      </c>
      <c r="I24" s="53">
        <f t="shared" si="5"/>
        <v>11.700148573095042</v>
      </c>
      <c r="J24" s="58">
        <v>0</v>
      </c>
      <c r="K24" s="81">
        <v>0</v>
      </c>
      <c r="L24" s="67">
        <v>0</v>
      </c>
      <c r="M24" s="67">
        <v>0</v>
      </c>
      <c r="N24" s="67">
        <v>0</v>
      </c>
      <c r="O24" s="67">
        <f>'[1]Exploitation '!P93</f>
        <v>0</v>
      </c>
      <c r="P24" s="72">
        <f t="shared" si="6"/>
        <v>0</v>
      </c>
      <c r="Q24" s="82">
        <f t="shared" si="7"/>
        <v>0</v>
      </c>
      <c r="R24" s="91">
        <v>26.17</v>
      </c>
      <c r="S24" s="84">
        <v>0</v>
      </c>
      <c r="T24" s="84">
        <v>0</v>
      </c>
      <c r="U24" s="84">
        <v>55.5</v>
      </c>
      <c r="V24" s="84">
        <v>0</v>
      </c>
      <c r="W24" s="84">
        <v>62.3</v>
      </c>
      <c r="X24" s="94">
        <f t="shared" si="8"/>
        <v>26.17</v>
      </c>
      <c r="Y24" s="95">
        <f t="shared" si="9"/>
        <v>117.8</v>
      </c>
      <c r="Z24" s="91">
        <v>6.7</v>
      </c>
      <c r="AA24" s="84">
        <v>0</v>
      </c>
      <c r="AB24" s="84">
        <v>0</v>
      </c>
      <c r="AC24" s="84">
        <v>89.66</v>
      </c>
      <c r="AD24" s="96">
        <f t="shared" si="10"/>
        <v>6.7</v>
      </c>
      <c r="AE24" s="52">
        <f t="shared" si="11"/>
        <v>89.66</v>
      </c>
      <c r="AF24" s="118">
        <v>0.38555672043010747</v>
      </c>
      <c r="AG24" s="117">
        <v>0.1837087365591398</v>
      </c>
      <c r="AH24" s="54">
        <v>11.314591852664934</v>
      </c>
      <c r="AI24" s="63">
        <v>5.7760510698431142</v>
      </c>
      <c r="AJ24" s="64">
        <v>83.353058773901807</v>
      </c>
      <c r="AK24" s="61">
        <v>159.3579499480951</v>
      </c>
      <c r="AL24" s="66">
        <v>66.905080102652946</v>
      </c>
      <c r="AM24" s="61">
        <v>200.06451644705984</v>
      </c>
      <c r="AS24" s="121"/>
      <c r="BA24" s="42"/>
      <c r="BB24" s="42"/>
    </row>
    <row r="25" spans="1:54" ht="15.75" x14ac:dyDescent="0.25">
      <c r="A25" s="25">
        <v>17</v>
      </c>
      <c r="B25" s="69">
        <v>178.64</v>
      </c>
      <c r="C25" s="51">
        <f t="shared" si="0"/>
        <v>54.43940532801814</v>
      </c>
      <c r="D25" s="52">
        <f t="shared" si="1"/>
        <v>113.11734550886381</v>
      </c>
      <c r="E25" s="59">
        <f t="shared" si="2"/>
        <v>5.973199847654115</v>
      </c>
      <c r="F25" s="68">
        <v>133.27000000000001</v>
      </c>
      <c r="G25" s="52">
        <f t="shared" si="3"/>
        <v>84.430337032121628</v>
      </c>
      <c r="H25" s="52">
        <f t="shared" si="4"/>
        <v>62.374609977852757</v>
      </c>
      <c r="I25" s="53">
        <f t="shared" si="5"/>
        <v>-8.48421156337848</v>
      </c>
      <c r="J25" s="58">
        <v>19.91</v>
      </c>
      <c r="K25" s="81">
        <v>0</v>
      </c>
      <c r="L25" s="67">
        <v>0</v>
      </c>
      <c r="M25" s="67">
        <v>0</v>
      </c>
      <c r="N25" s="67">
        <v>0</v>
      </c>
      <c r="O25" s="67">
        <f>'[1]Exploitation '!P94</f>
        <v>0</v>
      </c>
      <c r="P25" s="72">
        <f t="shared" si="6"/>
        <v>19.91</v>
      </c>
      <c r="Q25" s="82">
        <f t="shared" si="7"/>
        <v>0</v>
      </c>
      <c r="R25" s="91">
        <v>2.2000000000000002</v>
      </c>
      <c r="S25" s="84">
        <v>0</v>
      </c>
      <c r="T25" s="84">
        <v>0</v>
      </c>
      <c r="U25" s="84">
        <v>58.4</v>
      </c>
      <c r="V25" s="84">
        <v>0</v>
      </c>
      <c r="W25" s="84">
        <v>61.74</v>
      </c>
      <c r="X25" s="94">
        <f t="shared" si="8"/>
        <v>2.2000000000000002</v>
      </c>
      <c r="Y25" s="95">
        <f t="shared" si="9"/>
        <v>120.14</v>
      </c>
      <c r="Z25" s="91">
        <v>2.6</v>
      </c>
      <c r="AA25" s="84">
        <v>0</v>
      </c>
      <c r="AB25" s="84">
        <v>0</v>
      </c>
      <c r="AC25" s="84">
        <v>90.67</v>
      </c>
      <c r="AD25" s="96">
        <f t="shared" si="10"/>
        <v>2.6</v>
      </c>
      <c r="AE25" s="52">
        <f t="shared" si="11"/>
        <v>90.67</v>
      </c>
      <c r="AF25" s="118">
        <v>0.38555672043010747</v>
      </c>
      <c r="AG25" s="117">
        <v>0.1837087365591398</v>
      </c>
      <c r="AH25" s="54">
        <v>11.040231716191412</v>
      </c>
      <c r="AI25" s="63">
        <v>5.7894911110949749</v>
      </c>
      <c r="AJ25" s="64">
        <v>87.030337032121622</v>
      </c>
      <c r="AK25" s="61">
        <v>145.10940532801814</v>
      </c>
      <c r="AL25" s="66">
        <v>64.574609977852759</v>
      </c>
      <c r="AM25" s="61">
        <v>233.25734550886381</v>
      </c>
      <c r="AS25" s="121"/>
      <c r="BA25" s="42"/>
      <c r="BB25" s="42"/>
    </row>
    <row r="26" spans="1:54" ht="15.75" x14ac:dyDescent="0.25">
      <c r="A26" s="25">
        <v>18</v>
      </c>
      <c r="B26" s="69">
        <v>127.39</v>
      </c>
      <c r="C26" s="51">
        <f t="shared" si="0"/>
        <v>50.499941425990329</v>
      </c>
      <c r="D26" s="52">
        <f t="shared" si="1"/>
        <v>67.164517419712197</v>
      </c>
      <c r="E26" s="59">
        <f t="shared" si="2"/>
        <v>5.972919846796656</v>
      </c>
      <c r="F26" s="68">
        <v>160.72</v>
      </c>
      <c r="G26" s="52">
        <f t="shared" si="3"/>
        <v>89.922641512337179</v>
      </c>
      <c r="H26" s="52">
        <f t="shared" si="4"/>
        <v>64.318201004875547</v>
      </c>
      <c r="I26" s="53">
        <f t="shared" si="5"/>
        <v>11.027168225798446</v>
      </c>
      <c r="J26" s="58">
        <v>0</v>
      </c>
      <c r="K26" s="81">
        <v>0</v>
      </c>
      <c r="L26" s="67">
        <v>0</v>
      </c>
      <c r="M26" s="67">
        <v>0</v>
      </c>
      <c r="N26" s="67">
        <v>0</v>
      </c>
      <c r="O26" s="67">
        <f>'[1]Exploitation '!P95</f>
        <v>0</v>
      </c>
      <c r="P26" s="72">
        <f t="shared" si="6"/>
        <v>0</v>
      </c>
      <c r="Q26" s="82">
        <f t="shared" si="7"/>
        <v>0</v>
      </c>
      <c r="R26" s="91">
        <v>0</v>
      </c>
      <c r="S26" s="84">
        <v>0</v>
      </c>
      <c r="T26" s="84">
        <v>0</v>
      </c>
      <c r="U26" s="84">
        <v>56.02</v>
      </c>
      <c r="V26" s="84">
        <v>0</v>
      </c>
      <c r="W26" s="84">
        <v>62.96</v>
      </c>
      <c r="X26" s="94">
        <f t="shared" si="8"/>
        <v>0</v>
      </c>
      <c r="Y26" s="95">
        <f t="shared" si="9"/>
        <v>118.98</v>
      </c>
      <c r="Z26" s="91">
        <v>0</v>
      </c>
      <c r="AA26" s="84">
        <v>0</v>
      </c>
      <c r="AB26" s="84">
        <v>0</v>
      </c>
      <c r="AC26" s="84">
        <v>94.59</v>
      </c>
      <c r="AD26" s="96">
        <f t="shared" si="10"/>
        <v>0</v>
      </c>
      <c r="AE26" s="52">
        <f t="shared" si="11"/>
        <v>94.59</v>
      </c>
      <c r="AF26" s="118">
        <v>0.38555672043010747</v>
      </c>
      <c r="AG26" s="117">
        <v>0.1837087365591398</v>
      </c>
      <c r="AH26" s="54">
        <v>10.641611505368338</v>
      </c>
      <c r="AI26" s="63">
        <v>5.7892111102375159</v>
      </c>
      <c r="AJ26" s="64">
        <v>89.922641512337179</v>
      </c>
      <c r="AK26" s="61">
        <v>145.08994142599033</v>
      </c>
      <c r="AL26" s="128">
        <v>64.318201004875547</v>
      </c>
      <c r="AM26" s="61">
        <v>186.1445174197122</v>
      </c>
      <c r="AS26" s="121"/>
      <c r="BA26" s="42"/>
      <c r="BB26" s="42"/>
    </row>
    <row r="27" spans="1:54" ht="15.75" x14ac:dyDescent="0.25">
      <c r="A27" s="25">
        <v>19</v>
      </c>
      <c r="B27" s="69">
        <v>135.84</v>
      </c>
      <c r="C27" s="51">
        <f t="shared" si="0"/>
        <v>44.645919615063065</v>
      </c>
      <c r="D27" s="52">
        <f t="shared" si="1"/>
        <v>80.909664556959029</v>
      </c>
      <c r="E27" s="59">
        <f t="shared" si="2"/>
        <v>6.5253613912656965</v>
      </c>
      <c r="F27" s="68">
        <v>170.47</v>
      </c>
      <c r="G27" s="52">
        <f t="shared" si="3"/>
        <v>112.76641623801896</v>
      </c>
      <c r="H27" s="52">
        <f t="shared" si="4"/>
        <v>69.372562892552764</v>
      </c>
      <c r="I27" s="53">
        <f t="shared" si="5"/>
        <v>-6.9760511618455432</v>
      </c>
      <c r="J27" s="58">
        <v>19.25</v>
      </c>
      <c r="K27" s="81">
        <v>0</v>
      </c>
      <c r="L27" s="67">
        <v>0</v>
      </c>
      <c r="M27" s="67">
        <v>0</v>
      </c>
      <c r="N27" s="67">
        <v>0</v>
      </c>
      <c r="O27" s="67">
        <f>'[1]Exploitation '!P96</f>
        <v>0</v>
      </c>
      <c r="P27" s="72">
        <f t="shared" si="6"/>
        <v>19.25</v>
      </c>
      <c r="Q27" s="82">
        <f t="shared" si="7"/>
        <v>0</v>
      </c>
      <c r="R27" s="91">
        <v>0</v>
      </c>
      <c r="S27" s="84">
        <v>0</v>
      </c>
      <c r="T27" s="84">
        <v>0</v>
      </c>
      <c r="U27" s="84">
        <v>55.26</v>
      </c>
      <c r="V27" s="84">
        <v>0</v>
      </c>
      <c r="W27" s="84">
        <v>62.95</v>
      </c>
      <c r="X27" s="94">
        <f t="shared" si="8"/>
        <v>0</v>
      </c>
      <c r="Y27" s="95">
        <f t="shared" si="9"/>
        <v>118.21000000000001</v>
      </c>
      <c r="Z27" s="91">
        <v>0</v>
      </c>
      <c r="AA27" s="84">
        <v>0</v>
      </c>
      <c r="AB27" s="84">
        <v>0</v>
      </c>
      <c r="AC27" s="84">
        <v>106.87</v>
      </c>
      <c r="AD27" s="96">
        <f t="shared" si="10"/>
        <v>0</v>
      </c>
      <c r="AE27" s="52">
        <f t="shared" si="11"/>
        <v>106.87</v>
      </c>
      <c r="AF27" s="118">
        <v>0.38555672043010747</v>
      </c>
      <c r="AG27" s="117">
        <v>0.1837087365591398</v>
      </c>
      <c r="AH27" s="54">
        <v>11.888392117724349</v>
      </c>
      <c r="AI27" s="63">
        <v>6.3416526547065564</v>
      </c>
      <c r="AJ27" s="64">
        <v>112.76641623801896</v>
      </c>
      <c r="AK27" s="61">
        <v>151.51591961506307</v>
      </c>
      <c r="AL27" s="128">
        <v>69.372562892552764</v>
      </c>
      <c r="AM27" s="61">
        <v>199.11966455695904</v>
      </c>
      <c r="AS27" s="121"/>
      <c r="BA27" s="42"/>
      <c r="BB27" s="42"/>
    </row>
    <row r="28" spans="1:54" ht="15.75" x14ac:dyDescent="0.25">
      <c r="A28" s="25">
        <v>20</v>
      </c>
      <c r="B28" s="69">
        <v>138.51</v>
      </c>
      <c r="C28" s="51">
        <f t="shared" si="0"/>
        <v>44.412922291131906</v>
      </c>
      <c r="D28" s="52">
        <f t="shared" si="1"/>
        <v>83.810981896012748</v>
      </c>
      <c r="E28" s="59">
        <f t="shared" si="2"/>
        <v>6.3282408720408121</v>
      </c>
      <c r="F28" s="68">
        <v>176.12</v>
      </c>
      <c r="G28" s="52">
        <f t="shared" si="3"/>
        <v>111.97443653830304</v>
      </c>
      <c r="H28" s="52">
        <f t="shared" si="4"/>
        <v>74.118378639775315</v>
      </c>
      <c r="I28" s="53">
        <f t="shared" si="5"/>
        <v>-5.4877311846654049</v>
      </c>
      <c r="J28" s="58">
        <v>17.71</v>
      </c>
      <c r="K28" s="81">
        <v>0</v>
      </c>
      <c r="L28" s="67">
        <v>0</v>
      </c>
      <c r="M28" s="67">
        <v>0</v>
      </c>
      <c r="N28" s="67">
        <v>0</v>
      </c>
      <c r="O28" s="67">
        <f>'[1]Exploitation '!P97</f>
        <v>0</v>
      </c>
      <c r="P28" s="72">
        <f t="shared" si="6"/>
        <v>17.71</v>
      </c>
      <c r="Q28" s="82">
        <f t="shared" si="7"/>
        <v>0</v>
      </c>
      <c r="R28" s="91">
        <v>0</v>
      </c>
      <c r="S28" s="84">
        <v>0</v>
      </c>
      <c r="T28" s="84">
        <v>0</v>
      </c>
      <c r="U28" s="84">
        <v>55.56</v>
      </c>
      <c r="V28" s="84">
        <v>0</v>
      </c>
      <c r="W28" s="84">
        <v>61.75</v>
      </c>
      <c r="X28" s="94">
        <f t="shared" si="8"/>
        <v>0</v>
      </c>
      <c r="Y28" s="95">
        <f t="shared" si="9"/>
        <v>117.31</v>
      </c>
      <c r="Z28" s="91">
        <v>0</v>
      </c>
      <c r="AA28" s="84">
        <v>0</v>
      </c>
      <c r="AB28" s="84">
        <v>0</v>
      </c>
      <c r="AC28" s="84">
        <v>105.16</v>
      </c>
      <c r="AD28" s="96">
        <f t="shared" si="10"/>
        <v>0</v>
      </c>
      <c r="AE28" s="52">
        <f t="shared" si="11"/>
        <v>105.16</v>
      </c>
      <c r="AF28" s="118">
        <v>0.38555672043010747</v>
      </c>
      <c r="AG28" s="117">
        <v>0.1837087365591398</v>
      </c>
      <c r="AH28" s="54">
        <v>11.836712094904488</v>
      </c>
      <c r="AI28" s="63">
        <v>6.144532135481672</v>
      </c>
      <c r="AJ28" s="64">
        <v>111.97443653830304</v>
      </c>
      <c r="AK28" s="61">
        <v>149.5729222911319</v>
      </c>
      <c r="AL28" s="128">
        <v>74.118378639775315</v>
      </c>
      <c r="AM28" s="61">
        <v>201.12098189601275</v>
      </c>
      <c r="AS28" s="121"/>
      <c r="BA28" s="42"/>
      <c r="BB28" s="42"/>
    </row>
    <row r="29" spans="1:54" ht="15.75" x14ac:dyDescent="0.25">
      <c r="A29" s="25">
        <v>21</v>
      </c>
      <c r="B29" s="69">
        <v>140.17000000000002</v>
      </c>
      <c r="C29" s="51">
        <f t="shared" si="0"/>
        <v>51.9887328972099</v>
      </c>
      <c r="D29" s="52">
        <f t="shared" si="1"/>
        <v>77.785132269626104</v>
      </c>
      <c r="E29" s="59">
        <f t="shared" si="2"/>
        <v>6.0504800811844506</v>
      </c>
      <c r="F29" s="68">
        <v>131.82</v>
      </c>
      <c r="G29" s="52">
        <f t="shared" si="3"/>
        <v>81.369887221036777</v>
      </c>
      <c r="H29" s="52">
        <f t="shared" si="4"/>
        <v>64.299482814642403</v>
      </c>
      <c r="I29" s="53">
        <f t="shared" si="5"/>
        <v>-8.0413313088749554</v>
      </c>
      <c r="J29" s="58">
        <v>19.989999999999998</v>
      </c>
      <c r="K29" s="81">
        <v>0</v>
      </c>
      <c r="L29" s="67">
        <v>0</v>
      </c>
      <c r="M29" s="67">
        <v>0</v>
      </c>
      <c r="N29" s="67">
        <v>0</v>
      </c>
      <c r="O29" s="67">
        <f>'[1]Exploitation '!P98</f>
        <v>0</v>
      </c>
      <c r="P29" s="72">
        <f t="shared" si="6"/>
        <v>19.989999999999998</v>
      </c>
      <c r="Q29" s="82">
        <f t="shared" si="7"/>
        <v>0</v>
      </c>
      <c r="R29" s="91">
        <v>0</v>
      </c>
      <c r="S29" s="84">
        <v>0</v>
      </c>
      <c r="T29" s="84">
        <v>0</v>
      </c>
      <c r="U29" s="84">
        <v>55.84</v>
      </c>
      <c r="V29" s="84">
        <v>0</v>
      </c>
      <c r="W29" s="84">
        <v>62.96</v>
      </c>
      <c r="X29" s="94">
        <f t="shared" si="8"/>
        <v>0</v>
      </c>
      <c r="Y29" s="95">
        <f t="shared" si="9"/>
        <v>118.80000000000001</v>
      </c>
      <c r="Z29" s="91">
        <v>0</v>
      </c>
      <c r="AA29" s="84">
        <v>0</v>
      </c>
      <c r="AB29" s="84">
        <v>0</v>
      </c>
      <c r="AC29" s="84">
        <v>105.94</v>
      </c>
      <c r="AD29" s="96">
        <f t="shared" si="10"/>
        <v>0</v>
      </c>
      <c r="AE29" s="52">
        <f t="shared" si="11"/>
        <v>105.94</v>
      </c>
      <c r="AF29" s="118">
        <v>0.38555672043010747</v>
      </c>
      <c r="AG29" s="117">
        <v>0.1837087365591398</v>
      </c>
      <c r="AH29" s="54">
        <v>11.563111970694935</v>
      </c>
      <c r="AI29" s="63">
        <v>5.8667713446253105</v>
      </c>
      <c r="AJ29" s="64">
        <v>81.369887221036777</v>
      </c>
      <c r="AK29" s="61">
        <v>157.9287328972099</v>
      </c>
      <c r="AL29" s="128">
        <v>64.299482814642403</v>
      </c>
      <c r="AM29" s="61">
        <v>196.58513226962611</v>
      </c>
      <c r="AS29" s="121"/>
      <c r="BA29" s="42"/>
      <c r="BB29" s="42"/>
    </row>
    <row r="30" spans="1:54" ht="15.75" x14ac:dyDescent="0.25">
      <c r="A30" s="25">
        <v>22</v>
      </c>
      <c r="B30" s="69">
        <v>139.73000000000002</v>
      </c>
      <c r="C30" s="51">
        <f t="shared" si="0"/>
        <v>52.724929361815455</v>
      </c>
      <c r="D30" s="52">
        <f t="shared" si="1"/>
        <v>76.599975883863195</v>
      </c>
      <c r="E30" s="59">
        <f t="shared" si="2"/>
        <v>5.9768398587935554</v>
      </c>
      <c r="F30" s="68">
        <v>150.28</v>
      </c>
      <c r="G30" s="52">
        <f t="shared" si="3"/>
        <v>94.263789078068299</v>
      </c>
      <c r="H30" s="52">
        <f t="shared" si="4"/>
        <v>69.308504320612073</v>
      </c>
      <c r="I30" s="53">
        <f t="shared" si="5"/>
        <v>-8.2278113258817509</v>
      </c>
      <c r="J30" s="58">
        <v>20.14</v>
      </c>
      <c r="K30" s="81">
        <v>0</v>
      </c>
      <c r="L30" s="67">
        <v>0</v>
      </c>
      <c r="M30" s="67">
        <v>0</v>
      </c>
      <c r="N30" s="67">
        <v>0</v>
      </c>
      <c r="O30" s="67">
        <f>'[1]Exploitation '!P99</f>
        <v>0</v>
      </c>
      <c r="P30" s="72">
        <f t="shared" si="6"/>
        <v>20.14</v>
      </c>
      <c r="Q30" s="82">
        <f t="shared" si="7"/>
        <v>0</v>
      </c>
      <c r="R30" s="91">
        <v>0</v>
      </c>
      <c r="S30" s="84">
        <v>0</v>
      </c>
      <c r="T30" s="84">
        <v>0</v>
      </c>
      <c r="U30" s="84">
        <v>55.61</v>
      </c>
      <c r="V30" s="84">
        <v>0</v>
      </c>
      <c r="W30" s="84">
        <v>63.19</v>
      </c>
      <c r="X30" s="94">
        <f t="shared" si="8"/>
        <v>0</v>
      </c>
      <c r="Y30" s="95">
        <f t="shared" si="9"/>
        <v>118.8</v>
      </c>
      <c r="Z30" s="91">
        <v>0</v>
      </c>
      <c r="AA30" s="84">
        <v>0</v>
      </c>
      <c r="AB30" s="84">
        <v>0</v>
      </c>
      <c r="AC30" s="84">
        <v>106.7</v>
      </c>
      <c r="AD30" s="96">
        <f t="shared" si="10"/>
        <v>0</v>
      </c>
      <c r="AE30" s="52">
        <f t="shared" si="11"/>
        <v>106.7</v>
      </c>
      <c r="AF30" s="118">
        <v>0.38555672043010747</v>
      </c>
      <c r="AG30" s="117">
        <v>0.1837087365591398</v>
      </c>
      <c r="AH30" s="54">
        <v>11.526631953688142</v>
      </c>
      <c r="AI30" s="63">
        <v>5.7931311222344153</v>
      </c>
      <c r="AJ30" s="64">
        <v>94.263789078068299</v>
      </c>
      <c r="AK30" s="61">
        <v>159.42492936181546</v>
      </c>
      <c r="AL30" s="128">
        <v>69.308504320612073</v>
      </c>
      <c r="AM30" s="61">
        <v>195.39997588386319</v>
      </c>
      <c r="AS30" s="121"/>
      <c r="BA30" s="42"/>
      <c r="BB30" s="42"/>
    </row>
    <row r="31" spans="1:54" ht="15.75" x14ac:dyDescent="0.25">
      <c r="A31" s="25">
        <v>23</v>
      </c>
      <c r="B31" s="69">
        <v>133.79</v>
      </c>
      <c r="C31" s="51">
        <f t="shared" si="0"/>
        <v>48.669503918308408</v>
      </c>
      <c r="D31" s="52">
        <f t="shared" si="1"/>
        <v>74.941639293317991</v>
      </c>
      <c r="E31" s="59">
        <f t="shared" si="2"/>
        <v>6.0272400116055831</v>
      </c>
      <c r="F31" s="68">
        <v>152.43</v>
      </c>
      <c r="G31" s="52">
        <f t="shared" si="3"/>
        <v>93.642503228520539</v>
      </c>
      <c r="H31" s="52">
        <f t="shared" si="4"/>
        <v>71.950000430605783</v>
      </c>
      <c r="I31" s="53">
        <f t="shared" si="5"/>
        <v>-8.1778113258817484</v>
      </c>
      <c r="J31" s="58">
        <v>20.09</v>
      </c>
      <c r="K31" s="81">
        <v>0</v>
      </c>
      <c r="L31" s="67">
        <v>0</v>
      </c>
      <c r="M31" s="67">
        <v>0</v>
      </c>
      <c r="N31" s="67">
        <v>0</v>
      </c>
      <c r="O31" s="67">
        <f>'[1]Exploitation '!P100</f>
        <v>0</v>
      </c>
      <c r="P31" s="72">
        <f t="shared" si="6"/>
        <v>20.09</v>
      </c>
      <c r="Q31" s="82">
        <f t="shared" si="7"/>
        <v>0</v>
      </c>
      <c r="R31" s="91">
        <v>0</v>
      </c>
      <c r="S31" s="84">
        <v>0</v>
      </c>
      <c r="T31" s="84">
        <v>0</v>
      </c>
      <c r="U31" s="84">
        <v>55.59</v>
      </c>
      <c r="V31" s="84">
        <v>0</v>
      </c>
      <c r="W31" s="84">
        <v>63.37</v>
      </c>
      <c r="X31" s="94">
        <f t="shared" si="8"/>
        <v>0</v>
      </c>
      <c r="Y31" s="95">
        <f t="shared" si="9"/>
        <v>118.96000000000001</v>
      </c>
      <c r="Z31" s="91">
        <v>0</v>
      </c>
      <c r="AA31" s="84">
        <v>0</v>
      </c>
      <c r="AB31" s="84">
        <v>0</v>
      </c>
      <c r="AC31" s="84">
        <v>104.4</v>
      </c>
      <c r="AD31" s="96">
        <f t="shared" si="10"/>
        <v>0</v>
      </c>
      <c r="AE31" s="52">
        <f t="shared" si="11"/>
        <v>104.4</v>
      </c>
      <c r="AF31" s="118">
        <v>0.38555672043010747</v>
      </c>
      <c r="AG31" s="117">
        <v>0.1837087365591398</v>
      </c>
      <c r="AH31" s="54">
        <v>11.526631953688144</v>
      </c>
      <c r="AI31" s="63">
        <v>5.843531275046443</v>
      </c>
      <c r="AJ31" s="64">
        <v>93.642503228520539</v>
      </c>
      <c r="AK31" s="61">
        <v>153.06950391830841</v>
      </c>
      <c r="AL31" s="128">
        <v>71.950000430605783</v>
      </c>
      <c r="AM31" s="61">
        <v>193.901639293318</v>
      </c>
      <c r="AS31" s="121"/>
      <c r="BA31" s="42"/>
      <c r="BB31" s="42"/>
    </row>
    <row r="32" spans="1:54" ht="16.5" thickBot="1" x14ac:dyDescent="0.3">
      <c r="A32" s="26">
        <v>24</v>
      </c>
      <c r="B32" s="70">
        <v>109.28999999999999</v>
      </c>
      <c r="C32" s="55">
        <f t="shared" si="0"/>
        <v>41.951115256865307</v>
      </c>
      <c r="D32" s="52">
        <f t="shared" si="1"/>
        <v>57.819701460942184</v>
      </c>
      <c r="E32" s="59">
        <f t="shared" si="2"/>
        <v>6.1717204354100579</v>
      </c>
      <c r="F32" s="71">
        <v>141.6</v>
      </c>
      <c r="G32" s="56">
        <f t="shared" si="3"/>
        <v>86.939043452383046</v>
      </c>
      <c r="H32" s="52">
        <f t="shared" si="4"/>
        <v>68.06178343794025</v>
      </c>
      <c r="I32" s="53">
        <f t="shared" si="5"/>
        <v>-8.9345118026964183</v>
      </c>
      <c r="J32" s="58">
        <v>19.91</v>
      </c>
      <c r="K32" s="81">
        <v>0</v>
      </c>
      <c r="L32" s="67">
        <v>0</v>
      </c>
      <c r="M32" s="67">
        <v>0</v>
      </c>
      <c r="N32" s="67">
        <v>0</v>
      </c>
      <c r="O32" s="67">
        <f>'[1]Exploitation '!P101</f>
        <v>0</v>
      </c>
      <c r="P32" s="72">
        <f t="shared" si="6"/>
        <v>19.91</v>
      </c>
      <c r="Q32" s="82">
        <f t="shared" si="7"/>
        <v>0</v>
      </c>
      <c r="R32" s="91">
        <v>0</v>
      </c>
      <c r="S32" s="84">
        <v>0</v>
      </c>
      <c r="T32" s="84">
        <v>0</v>
      </c>
      <c r="U32" s="84">
        <v>56.11</v>
      </c>
      <c r="V32" s="84">
        <v>0</v>
      </c>
      <c r="W32" s="84">
        <v>63.79</v>
      </c>
      <c r="X32" s="94">
        <f t="shared" si="8"/>
        <v>0</v>
      </c>
      <c r="Y32" s="95">
        <f t="shared" si="9"/>
        <v>119.9</v>
      </c>
      <c r="Z32" s="92">
        <v>0</v>
      </c>
      <c r="AA32" s="93">
        <v>0</v>
      </c>
      <c r="AB32" s="93">
        <v>0</v>
      </c>
      <c r="AC32" s="93">
        <v>104.4</v>
      </c>
      <c r="AD32" s="96">
        <f t="shared" si="10"/>
        <v>0</v>
      </c>
      <c r="AE32" s="52">
        <f t="shared" si="11"/>
        <v>104.4</v>
      </c>
      <c r="AF32" s="118">
        <v>0.38555672043010747</v>
      </c>
      <c r="AG32" s="117">
        <v>0.1837087365591398</v>
      </c>
      <c r="AH32" s="54">
        <v>10.589931476873474</v>
      </c>
      <c r="AI32" s="63">
        <v>5.9880116988509178</v>
      </c>
      <c r="AJ32" s="65">
        <v>86.939043452383046</v>
      </c>
      <c r="AK32" s="62">
        <v>146.35111525686531</v>
      </c>
      <c r="AL32" s="129">
        <v>68.06178343794025</v>
      </c>
      <c r="AM32" s="62">
        <v>177.71970146094219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178.64</v>
      </c>
      <c r="C33" s="40">
        <f t="shared" ref="C33:AE33" si="12">MAX(C9:C32)</f>
        <v>69.697949948095101</v>
      </c>
      <c r="D33" s="40">
        <f t="shared" si="12"/>
        <v>113.11734550886381</v>
      </c>
      <c r="E33" s="40">
        <f t="shared" si="12"/>
        <v>6.5253613912656965</v>
      </c>
      <c r="F33" s="40">
        <f t="shared" si="12"/>
        <v>176.12</v>
      </c>
      <c r="G33" s="40">
        <f t="shared" si="12"/>
        <v>112.76641623801896</v>
      </c>
      <c r="H33" s="40">
        <f t="shared" si="12"/>
        <v>74.118378639775315</v>
      </c>
      <c r="I33" s="40">
        <f t="shared" si="12"/>
        <v>11.700148573095042</v>
      </c>
      <c r="J33" s="40">
        <f t="shared" si="12"/>
        <v>20.14</v>
      </c>
      <c r="K33" s="40">
        <f t="shared" si="12"/>
        <v>0</v>
      </c>
      <c r="L33" s="40">
        <f t="shared" si="12"/>
        <v>0</v>
      </c>
      <c r="M33" s="40">
        <f t="shared" si="12"/>
        <v>0</v>
      </c>
      <c r="N33" s="40">
        <f t="shared" si="12"/>
        <v>0</v>
      </c>
      <c r="O33" s="40">
        <f t="shared" si="12"/>
        <v>0</v>
      </c>
      <c r="P33" s="40">
        <f t="shared" si="12"/>
        <v>20.14</v>
      </c>
      <c r="Q33" s="40">
        <f t="shared" si="12"/>
        <v>0</v>
      </c>
      <c r="R33" s="40">
        <f t="shared" si="12"/>
        <v>35.58</v>
      </c>
      <c r="S33" s="40">
        <f t="shared" si="12"/>
        <v>0</v>
      </c>
      <c r="T33" s="40">
        <f t="shared" si="12"/>
        <v>0</v>
      </c>
      <c r="U33" s="40">
        <f t="shared" si="12"/>
        <v>58.4</v>
      </c>
      <c r="V33" s="40">
        <f t="shared" si="12"/>
        <v>0</v>
      </c>
      <c r="W33" s="40">
        <f t="shared" si="12"/>
        <v>65.239999999999995</v>
      </c>
      <c r="X33" s="40">
        <f t="shared" si="12"/>
        <v>35.58</v>
      </c>
      <c r="Y33" s="40">
        <f t="shared" si="12"/>
        <v>120.14</v>
      </c>
      <c r="Z33" s="40"/>
      <c r="AA33" s="40"/>
      <c r="AB33" s="40"/>
      <c r="AC33" s="40"/>
      <c r="AD33" s="40">
        <f t="shared" si="12"/>
        <v>15.8</v>
      </c>
      <c r="AE33" s="40">
        <f t="shared" si="12"/>
        <v>106.87</v>
      </c>
      <c r="AF33" s="40">
        <f t="shared" ref="AF33:AM33" si="13">MAX(AF9:AF32)</f>
        <v>0.38555672043010747</v>
      </c>
      <c r="AG33" s="40">
        <f t="shared" si="13"/>
        <v>0.1837087365591398</v>
      </c>
      <c r="AH33" s="40">
        <f t="shared" si="13"/>
        <v>11.888392117724349</v>
      </c>
      <c r="AI33" s="40">
        <f t="shared" si="13"/>
        <v>6.3416526547065564</v>
      </c>
      <c r="AJ33" s="40">
        <f t="shared" si="13"/>
        <v>112.76641623801896</v>
      </c>
      <c r="AK33" s="40">
        <f t="shared" si="13"/>
        <v>159.42492936181546</v>
      </c>
      <c r="AL33" s="40">
        <f t="shared" si="13"/>
        <v>74.118378639775315</v>
      </c>
      <c r="AM33" s="130">
        <f t="shared" si="13"/>
        <v>233.25734550886381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118.69020408163269</v>
      </c>
      <c r="C34" s="41">
        <f t="shared" ref="C34:AE34" si="14">AVERAGE(C9:C33,C9:C32)</f>
        <v>43.238511003019241</v>
      </c>
      <c r="D34" s="41">
        <f t="shared" si="14"/>
        <v>66.468018545161996</v>
      </c>
      <c r="E34" s="41">
        <f t="shared" si="14"/>
        <v>5.7991649429014247</v>
      </c>
      <c r="F34" s="41">
        <f t="shared" si="14"/>
        <v>114.21306122448982</v>
      </c>
      <c r="G34" s="41">
        <f t="shared" si="14"/>
        <v>81.121291934007743</v>
      </c>
      <c r="H34" s="41">
        <f t="shared" si="14"/>
        <v>44.973439102003674</v>
      </c>
      <c r="I34" s="41">
        <f t="shared" si="14"/>
        <v>-6.6470633391837728</v>
      </c>
      <c r="J34" s="41">
        <f t="shared" si="14"/>
        <v>17.906938775510202</v>
      </c>
      <c r="K34" s="41">
        <f t="shared" si="14"/>
        <v>0</v>
      </c>
      <c r="L34" s="41">
        <f t="shared" si="14"/>
        <v>0</v>
      </c>
      <c r="M34" s="41">
        <f t="shared" si="14"/>
        <v>0</v>
      </c>
      <c r="N34" s="41">
        <f t="shared" si="14"/>
        <v>0</v>
      </c>
      <c r="O34" s="41">
        <f t="shared" si="14"/>
        <v>0</v>
      </c>
      <c r="P34" s="41">
        <f t="shared" si="14"/>
        <v>17.906938775510202</v>
      </c>
      <c r="Q34" s="41">
        <f t="shared" si="14"/>
        <v>0</v>
      </c>
      <c r="R34" s="41">
        <f t="shared" si="14"/>
        <v>11.904081632653062</v>
      </c>
      <c r="S34" s="41">
        <f t="shared" si="14"/>
        <v>0</v>
      </c>
      <c r="T34" s="41">
        <f t="shared" si="14"/>
        <v>0</v>
      </c>
      <c r="U34" s="41">
        <f t="shared" si="14"/>
        <v>48.745306122448987</v>
      </c>
      <c r="V34" s="41">
        <f t="shared" si="14"/>
        <v>0</v>
      </c>
      <c r="W34" s="41">
        <f t="shared" si="14"/>
        <v>63.123673469387761</v>
      </c>
      <c r="X34" s="41">
        <f t="shared" si="14"/>
        <v>11.904081632653062</v>
      </c>
      <c r="Y34" s="41">
        <f t="shared" si="14"/>
        <v>111.79755102040818</v>
      </c>
      <c r="Z34" s="41">
        <f>AVERAGE(Z9:Z33,Z9:Z32)</f>
        <v>4.8583333333333334</v>
      </c>
      <c r="AA34" s="41">
        <f>AVERAGE(AA9:AA33,AA9:AA32)</f>
        <v>0</v>
      </c>
      <c r="AB34" s="41">
        <f>AVERAGE(AB9:AB33,AB9:AB32)</f>
        <v>0</v>
      </c>
      <c r="AC34" s="41">
        <f t="shared" si="14"/>
        <v>95.190416666666678</v>
      </c>
      <c r="AD34" s="41">
        <f t="shared" si="14"/>
        <v>5.0816326530612246</v>
      </c>
      <c r="AE34" s="41">
        <f t="shared" si="14"/>
        <v>95.42877551020409</v>
      </c>
      <c r="AF34" s="41">
        <f t="shared" ref="AF34:AM34" si="15">AVERAGE(AF9:AF33,AF9:AF32)</f>
        <v>0.38555672043010741</v>
      </c>
      <c r="AG34" s="41">
        <f t="shared" si="15"/>
        <v>0.18370873655913991</v>
      </c>
      <c r="AH34" s="41">
        <f t="shared" si="15"/>
        <v>10.475008517224062</v>
      </c>
      <c r="AI34" s="41">
        <f t="shared" si="15"/>
        <v>5.6154562063422864</v>
      </c>
      <c r="AJ34" s="41">
        <f t="shared" si="15"/>
        <v>85.880475607477138</v>
      </c>
      <c r="AK34" s="41">
        <f t="shared" si="15"/>
        <v>138.31742895023802</v>
      </c>
      <c r="AL34" s="41">
        <f t="shared" si="15"/>
        <v>56.151398285677132</v>
      </c>
      <c r="AM34" s="131">
        <f t="shared" si="15"/>
        <v>178.26556956557013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1" t="s">
        <v>15</v>
      </c>
      <c r="B36" s="152"/>
      <c r="C36" s="152"/>
      <c r="D36" s="152"/>
      <c r="E36" s="152"/>
      <c r="F36" s="153"/>
      <c r="G36" s="114"/>
      <c r="H36" s="136" t="s">
        <v>95</v>
      </c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8"/>
      <c r="W36" s="136" t="s">
        <v>96</v>
      </c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8"/>
      <c r="AL36" s="136" t="s">
        <v>97</v>
      </c>
      <c r="AM36" s="137"/>
      <c r="AN36" s="137"/>
      <c r="AO36" s="137"/>
      <c r="AP36" s="137"/>
      <c r="AQ36" s="137"/>
      <c r="AR36" s="137"/>
      <c r="AS36" s="138"/>
    </row>
    <row r="37" spans="1:45" ht="23.25" customHeight="1" x14ac:dyDescent="0.25">
      <c r="A37" s="141" t="s">
        <v>94</v>
      </c>
      <c r="B37" s="142"/>
      <c r="C37" s="142"/>
      <c r="D37" s="141" t="s">
        <v>101</v>
      </c>
      <c r="E37" s="142"/>
      <c r="F37" s="143"/>
      <c r="G37" s="115"/>
      <c r="H37" s="140" t="s">
        <v>19</v>
      </c>
      <c r="I37" s="134"/>
      <c r="J37" s="134"/>
      <c r="K37" s="134"/>
      <c r="L37" s="139"/>
      <c r="M37" s="133" t="s">
        <v>17</v>
      </c>
      <c r="N37" s="134"/>
      <c r="O37" s="134"/>
      <c r="P37" s="134"/>
      <c r="Q37" s="139"/>
      <c r="R37" s="133" t="s">
        <v>18</v>
      </c>
      <c r="S37" s="134"/>
      <c r="T37" s="134"/>
      <c r="U37" s="134"/>
      <c r="V37" s="135"/>
      <c r="W37" s="140" t="s">
        <v>98</v>
      </c>
      <c r="X37" s="134"/>
      <c r="Y37" s="134"/>
      <c r="Z37" s="134"/>
      <c r="AA37" s="139"/>
      <c r="AB37" s="133" t="s">
        <v>16</v>
      </c>
      <c r="AC37" s="134"/>
      <c r="AD37" s="134"/>
      <c r="AE37" s="134"/>
      <c r="AF37" s="139"/>
      <c r="AG37" s="133" t="s">
        <v>74</v>
      </c>
      <c r="AH37" s="134"/>
      <c r="AI37" s="134"/>
      <c r="AJ37" s="134"/>
      <c r="AK37" s="135"/>
      <c r="AL37" s="140" t="s">
        <v>93</v>
      </c>
      <c r="AM37" s="134"/>
      <c r="AN37" s="134"/>
      <c r="AO37" s="139"/>
      <c r="AP37" s="133" t="s">
        <v>99</v>
      </c>
      <c r="AQ37" s="134"/>
      <c r="AR37" s="134"/>
      <c r="AS37" s="135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3">
        <v>427</v>
      </c>
      <c r="K38" s="212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3">
        <v>275.22000000000003</v>
      </c>
      <c r="Z38" s="212"/>
      <c r="AA38" s="8" t="s">
        <v>21</v>
      </c>
      <c r="AB38" s="5" t="s">
        <v>23</v>
      </c>
      <c r="AC38" s="30"/>
      <c r="AD38" s="213">
        <v>951</v>
      </c>
      <c r="AE38" s="212"/>
      <c r="AF38" s="7" t="s">
        <v>21</v>
      </c>
      <c r="AG38" s="5" t="s">
        <v>24</v>
      </c>
      <c r="AH38" s="6"/>
      <c r="AI38" s="213">
        <v>1524.444</v>
      </c>
      <c r="AJ38" s="212"/>
      <c r="AK38" s="100" t="s">
        <v>21</v>
      </c>
      <c r="AL38" s="99" t="s">
        <v>24</v>
      </c>
      <c r="AM38" s="212">
        <v>113.38760000000001</v>
      </c>
      <c r="AN38" s="214"/>
      <c r="AO38" s="8" t="s">
        <v>21</v>
      </c>
      <c r="AP38" s="5" t="s">
        <v>24</v>
      </c>
      <c r="AQ38" s="212">
        <v>2180</v>
      </c>
      <c r="AR38" s="212"/>
      <c r="AS38" s="110" t="s">
        <v>21</v>
      </c>
    </row>
    <row r="39" spans="1:45" ht="15.75" thickBot="1" x14ac:dyDescent="0.3">
      <c r="A39" s="9" t="s">
        <v>22</v>
      </c>
      <c r="B39" s="10">
        <v>2460.92</v>
      </c>
      <c r="C39" s="11" t="s">
        <v>21</v>
      </c>
      <c r="D39" s="9" t="s">
        <v>71</v>
      </c>
      <c r="E39" s="10">
        <v>2793</v>
      </c>
      <c r="F39" s="12" t="s">
        <v>21</v>
      </c>
      <c r="G39" s="98"/>
      <c r="H39" s="101" t="s">
        <v>25</v>
      </c>
      <c r="I39" s="102"/>
      <c r="J39" s="103">
        <v>20.14</v>
      </c>
      <c r="K39" s="104" t="s">
        <v>62</v>
      </c>
      <c r="L39" s="105">
        <v>138.916666666678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35.58</v>
      </c>
      <c r="Z39" s="102" t="s">
        <v>62</v>
      </c>
      <c r="AA39" s="108">
        <v>138.500000000011</v>
      </c>
      <c r="AB39" s="106" t="s">
        <v>25</v>
      </c>
      <c r="AC39" s="109"/>
      <c r="AD39" s="103">
        <v>69.08</v>
      </c>
      <c r="AE39" s="104" t="s">
        <v>72</v>
      </c>
      <c r="AF39" s="108">
        <v>0.79999999999999993</v>
      </c>
      <c r="AG39" s="106" t="s">
        <v>25</v>
      </c>
      <c r="AH39" s="102"/>
      <c r="AI39" s="103">
        <v>65.239999999999995</v>
      </c>
      <c r="AJ39" s="102" t="s">
        <v>77</v>
      </c>
      <c r="AK39" s="107">
        <v>138.125000000011</v>
      </c>
      <c r="AL39" s="101" t="s">
        <v>25</v>
      </c>
      <c r="AM39" s="102">
        <v>15.8</v>
      </c>
      <c r="AN39" s="103" t="s">
        <v>77</v>
      </c>
      <c r="AO39" s="111">
        <v>138.416666666677</v>
      </c>
      <c r="AP39" s="106" t="s">
        <v>25</v>
      </c>
      <c r="AQ39" s="102">
        <v>106.87</v>
      </c>
      <c r="AR39" s="104"/>
      <c r="AS39" s="107">
        <v>138.791666666678</v>
      </c>
    </row>
    <row r="40" spans="1:45" ht="16.5" thickTop="1" thickBot="1" x14ac:dyDescent="0.3">
      <c r="AM40" s="132"/>
    </row>
    <row r="41" spans="1:45" ht="24" customHeight="1" thickTop="1" thickBot="1" x14ac:dyDescent="0.3">
      <c r="A41" s="161" t="s">
        <v>26</v>
      </c>
      <c r="B41" s="161"/>
      <c r="C41" s="161"/>
      <c r="D41" s="162"/>
      <c r="E41" s="163" t="s">
        <v>27</v>
      </c>
      <c r="F41" s="164"/>
      <c r="G41" s="165"/>
    </row>
    <row r="42" spans="1:45" ht="25.5" customHeight="1" thickTop="1" thickBot="1" x14ac:dyDescent="0.3">
      <c r="A42" s="166" t="s">
        <v>28</v>
      </c>
      <c r="B42" s="167"/>
      <c r="C42" s="167"/>
      <c r="D42" s="168"/>
      <c r="E42" s="43">
        <v>554.80999999999995</v>
      </c>
      <c r="F42" s="44" t="s">
        <v>69</v>
      </c>
      <c r="G42" s="47">
        <v>138.833333333344</v>
      </c>
    </row>
    <row r="43" spans="1:45" ht="32.25" customHeight="1" thickBot="1" x14ac:dyDescent="0.3">
      <c r="A43" s="169" t="s">
        <v>70</v>
      </c>
      <c r="B43" s="170"/>
      <c r="C43" s="170"/>
      <c r="D43" s="171"/>
      <c r="E43" s="77" t="s">
        <v>75</v>
      </c>
      <c r="F43" s="78"/>
      <c r="G43" s="79">
        <v>117.31</v>
      </c>
    </row>
    <row r="44" spans="1:45" ht="32.25" customHeight="1" thickBot="1" x14ac:dyDescent="0.3">
      <c r="A44" s="169" t="s">
        <v>29</v>
      </c>
      <c r="B44" s="170"/>
      <c r="C44" s="170"/>
      <c r="D44" s="171"/>
      <c r="E44" s="77" t="s">
        <v>76</v>
      </c>
      <c r="F44" s="78"/>
      <c r="G44" s="79">
        <v>105.16</v>
      </c>
    </row>
    <row r="45" spans="1:45" ht="29.25" customHeight="1" thickBot="1" x14ac:dyDescent="0.3">
      <c r="A45" s="172" t="s">
        <v>30</v>
      </c>
      <c r="B45" s="173"/>
      <c r="C45" s="173"/>
      <c r="D45" s="174"/>
      <c r="E45" s="45">
        <v>297.83195548671654</v>
      </c>
      <c r="F45" s="83" t="s">
        <v>72</v>
      </c>
      <c r="G45" s="48">
        <v>138.708333333344</v>
      </c>
    </row>
    <row r="46" spans="1:45" ht="34.5" customHeight="1" thickBot="1" x14ac:dyDescent="0.3">
      <c r="A46" s="154" t="s">
        <v>31</v>
      </c>
      <c r="B46" s="155"/>
      <c r="C46" s="155"/>
      <c r="D46" s="156"/>
      <c r="E46" s="46">
        <v>264.28233585308203</v>
      </c>
      <c r="F46" s="80" t="s">
        <v>72</v>
      </c>
      <c r="G46" s="60">
        <v>138.791666666678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105</v>
      </c>
    </row>
    <row r="57" spans="1:44" x14ac:dyDescent="0.25">
      <c r="A57" s="37" t="s">
        <v>65</v>
      </c>
      <c r="B57" t="s">
        <v>106</v>
      </c>
    </row>
    <row r="58" spans="1:44" x14ac:dyDescent="0.25">
      <c r="A58" s="37" t="s">
        <v>66</v>
      </c>
      <c r="B58" t="s">
        <v>106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7"/>
      <c r="AN80" s="157"/>
      <c r="AO80" s="157"/>
    </row>
    <row r="81" spans="39:41" x14ac:dyDescent="0.25">
      <c r="AM81" s="157"/>
      <c r="AN81" s="157"/>
      <c r="AO81" s="157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19 MAI 23 </vt:lpstr>
      <vt:lpstr>'19 MAI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2023-05-20T00:42:36Z</dcterms:modified>
</cp:coreProperties>
</file>