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9C5F8C11-E8D8-48B4-86F9-9FEE1248D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 AVR 23 " sheetId="3" r:id="rId1"/>
  </sheets>
  <definedNames>
    <definedName name="_xlnm.Print_Area" localSheetId="0">'02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AH9" i="3" s="1"/>
  <c r="I9" i="3" s="1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AI31" i="3" s="1"/>
  <c r="E31" i="3" s="1"/>
  <c r="Q30" i="3"/>
  <c r="Q29" i="3"/>
  <c r="Q28" i="3"/>
  <c r="Q27" i="3"/>
  <c r="AI27" i="3" s="1"/>
  <c r="E27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C15" i="3" l="1"/>
  <c r="AI15" i="3"/>
  <c r="E15" i="3" s="1"/>
  <c r="C13" i="3"/>
  <c r="AI13" i="3"/>
  <c r="E13" i="3" s="1"/>
  <c r="C23" i="3"/>
  <c r="E23" i="3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<sst xmlns="http://schemas.openxmlformats.org/spreadsheetml/2006/main" count="141" uniqueCount="108">
  <si>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</si>
  <si>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</si>
  <si>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</si>
  <si>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</si>
  <si>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</si>
  <si>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</si>
  <si>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</si>
  <si>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</si>
  <si>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</si>
  <si>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</si>
  <si>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</si>
  <si>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</si>
  <si>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</si>
  <si>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</si>
  <si>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</si>
  <si>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</si>
  <si>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</si>
  <si>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</si>
  <si>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</si>
  <si>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</si>
  <si>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</si>
  <si>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</si>
  <si>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</si>
  <si>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</si>
  <si>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</si>
  <si>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</si>
  <si>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</si>
  <si>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</si>
  <si>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</si>
  <si>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</si>
  <si>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</si>
  <si>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</si>
  <si>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</si>
  <si>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</si>
  <si>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</si>
  <si>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</si>
  <si>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</si>
  <si>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</si>
  <si>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</si>
  <si>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</si>
  <si>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</si>
  <si>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</si>
  <si>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</si>
  <si>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</si>
  <si>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</si>
  <si>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</si>
  <si>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</si>
  <si>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</si>
  <si>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</si>
  <si>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</si>
  <si>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</si>
  <si>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</si>
  <si>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</si>
  <si>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</si>
  <si>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</si>
  <si>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</si>
  <si>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</si>
  <si>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</si>
  <si>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</si>
  <si>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</si>
  <si>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</si>
  <si>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</si>
  <si>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</si>
  <si>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</si>
  <si>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</si>
  <si>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</si>
  <si>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</si>
  <si>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</si>
  <si>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</si>
  <si>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</si>
  <si>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</si>
  <si>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</si>
  <si>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</si>
  <si>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</si>
  <si>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</si>
  <si>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</si>
  <si>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</si>
  <si>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</si>
  <si>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</si>
  <si>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</si>
  <si>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</si>
  <si>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</si>
  <si>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</si>
  <si>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</si>
  <si>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</si>
  <si>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</si>
  <si>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</si>
  <si>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</si>
  <si>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</si>
  <si>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</si>
  <si>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</si>
  <si>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</si>
  <si>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</si>
  <si>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</si>
  <si>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</si>
  <si>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</si>
  <si>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</si>
  <si>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</si>
  <si>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</si>
  <si>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</si>
  <si>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</si>
  <si>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</si>
  <si>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</si>
  <si>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</si>
  <si>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</si>
  <si>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</si>
  <si>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FOFANA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</si>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</sst>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'02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'!$B$9:$B$32</c:f>
              <c:numCache>
                <c:formatCode>General</c:formatCode>
                <c:ptCount val="24"/>
                <c:pt idx="0">
                  <c:v>40.700000000000003</c:v>
                </c:pt>
                <c:pt idx="1">
                  <c:v>21.2</c:v>
                </c:pt>
                <c:pt idx="2">
                  <c:v>32.200000000000003</c:v>
                </c:pt>
                <c:pt idx="3">
                  <c:v>33.950000000000003</c:v>
                </c:pt>
                <c:pt idx="4">
                  <c:v>31.25</c:v>
                </c:pt>
                <c:pt idx="5">
                  <c:v>23.119999999999997</c:v>
                </c:pt>
                <c:pt idx="6">
                  <c:v>24.97</c:v>
                </c:pt>
                <c:pt idx="7">
                  <c:v>37.549999999999997</c:v>
                </c:pt>
                <c:pt idx="8">
                  <c:v>40.049999999999997</c:v>
                </c:pt>
                <c:pt idx="9">
                  <c:v>40.150000000000006</c:v>
                </c:pt>
                <c:pt idx="10">
                  <c:v>42</c:v>
                </c:pt>
                <c:pt idx="11">
                  <c:v>47.56</c:v>
                </c:pt>
                <c:pt idx="12">
                  <c:v>38.900000000000006</c:v>
                </c:pt>
                <c:pt idx="13">
                  <c:v>29.220000000000002</c:v>
                </c:pt>
                <c:pt idx="14">
                  <c:v>45.7</c:v>
                </c:pt>
                <c:pt idx="15">
                  <c:v>42.5</c:v>
                </c:pt>
                <c:pt idx="16">
                  <c:v>43.03</c:v>
                </c:pt>
                <c:pt idx="17">
                  <c:v>52.89</c:v>
                </c:pt>
                <c:pt idx="18">
                  <c:v>61.120000000000005</c:v>
                </c:pt>
                <c:pt idx="19">
                  <c:v>56.91</c:v>
                </c:pt>
                <c:pt idx="20">
                  <c:v>59.95</c:v>
                </c:pt>
                <c:pt idx="21">
                  <c:v>61.26</c:v>
                </c:pt>
                <c:pt idx="22">
                  <c:v>53.03</c:v>
                </c:pt>
                <c:pt idx="23">
                  <c:v>48.55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'02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'!$C$9:$C$32</c:f>
              <c:numCache>
                <c:formatCode>General</c:formatCode>
                <c:ptCount val="24"/>
                <c:pt idx="0">
                  <c:v>36.336298838662202</c:v>
                </c:pt>
                <c:pt idx="1">
                  <c:v>21.087937742432032</c:v>
                </c:pt>
                <c:pt idx="2">
                  <c:v>19.73037727825244</c:v>
                </c:pt>
                <c:pt idx="3">
                  <c:v>17.2060083285666</c:v>
                </c:pt>
                <c:pt idx="4">
                  <c:v>17.497029606075067</c:v>
                </c:pt>
                <c:pt idx="5">
                  <c:v>15.913345487957548</c:v>
                </c:pt>
                <c:pt idx="6">
                  <c:v>16.387349682933177</c:v>
                </c:pt>
                <c:pt idx="7">
                  <c:v>16.776188467317475</c:v>
                </c:pt>
                <c:pt idx="8">
                  <c:v>16.776357903961298</c:v>
                </c:pt>
                <c:pt idx="9">
                  <c:v>16.776291406505894</c:v>
                </c:pt>
                <c:pt idx="10">
                  <c:v>16.776533578334512</c:v>
                </c:pt>
                <c:pt idx="11">
                  <c:v>16.874443055719986</c:v>
                </c:pt>
                <c:pt idx="12">
                  <c:v>19.214810335660125</c:v>
                </c:pt>
                <c:pt idx="13">
                  <c:v>18.902542147568983</c:v>
                </c:pt>
                <c:pt idx="14">
                  <c:v>18.710894934250824</c:v>
                </c:pt>
                <c:pt idx="15">
                  <c:v>18.428798560222805</c:v>
                </c:pt>
                <c:pt idx="16">
                  <c:v>19.332047965153091</c:v>
                </c:pt>
                <c:pt idx="17">
                  <c:v>24.470238461929299</c:v>
                </c:pt>
                <c:pt idx="18">
                  <c:v>26.065889811928955</c:v>
                </c:pt>
                <c:pt idx="19">
                  <c:v>23.365617540461646</c:v>
                </c:pt>
                <c:pt idx="20">
                  <c:v>23.365954371876114</c:v>
                </c:pt>
                <c:pt idx="21">
                  <c:v>19.976708202926719</c:v>
                </c:pt>
                <c:pt idx="22">
                  <c:v>19.42236110428421</c:v>
                </c:pt>
                <c:pt idx="23">
                  <c:v>17.246608856822103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'02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'!$D$9:$D$32</c:f>
              <c:numCache>
                <c:formatCode>0.00</c:formatCode>
                <c:ptCount val="24"/>
                <c:pt idx="0">
                  <c:v>19.960005111213007</c:v>
                </c:pt>
                <c:pt idx="1">
                  <c:v>16.254345002565586</c:v>
                </c:pt>
                <c:pt idx="2">
                  <c:v>28.303918130699785</c:v>
                </c:pt>
                <c:pt idx="3">
                  <c:v>32.535728680567985</c:v>
                </c:pt>
                <c:pt idx="4">
                  <c:v>29.606305076077419</c:v>
                </c:pt>
                <c:pt idx="5">
                  <c:v>23.285100050149651</c:v>
                </c:pt>
                <c:pt idx="6">
                  <c:v>17.043440191044269</c:v>
                </c:pt>
                <c:pt idx="7">
                  <c:v>29.14528590314967</c:v>
                </c:pt>
                <c:pt idx="8">
                  <c:v>31.614597951741345</c:v>
                </c:pt>
                <c:pt idx="9">
                  <c:v>31.726703866298166</c:v>
                </c:pt>
                <c:pt idx="10">
                  <c:v>33.532223817281846</c:v>
                </c:pt>
                <c:pt idx="11">
                  <c:v>38.836401513071621</c:v>
                </c:pt>
                <c:pt idx="12">
                  <c:v>39.601477833555975</c:v>
                </c:pt>
                <c:pt idx="13">
                  <c:v>30.486173816149702</c:v>
                </c:pt>
                <c:pt idx="14">
                  <c:v>46.693040867305413</c:v>
                </c:pt>
                <c:pt idx="15">
                  <c:v>43.790133167129142</c:v>
                </c:pt>
                <c:pt idx="16">
                  <c:v>43.737045722694432</c:v>
                </c:pt>
                <c:pt idx="17">
                  <c:v>47.79850574375142</c:v>
                </c:pt>
                <c:pt idx="18">
                  <c:v>54.194512135631442</c:v>
                </c:pt>
                <c:pt idx="19">
                  <c:v>52.511741560929266</c:v>
                </c:pt>
                <c:pt idx="20">
                  <c:v>55.472166850065591</c:v>
                </c:pt>
                <c:pt idx="21">
                  <c:v>60.069013606011055</c:v>
                </c:pt>
                <c:pt idx="22">
                  <c:v>52.721754741458227</c:v>
                </c:pt>
                <c:pt idx="23">
                  <c:v>50.687423169684223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'02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'!$E$9:$E$32</c:f>
              <c:numCache>
                <c:formatCode>0.00</c:formatCode>
                <c:ptCount val="24"/>
                <c:pt idx="0">
                  <c:v>-15.596303949875189</c:v>
                </c:pt>
                <c:pt idx="1">
                  <c:v>-16.142282744997626</c:v>
                </c:pt>
                <c:pt idx="2">
                  <c:v>-15.834295408952212</c:v>
                </c:pt>
                <c:pt idx="3">
                  <c:v>-15.791737009134575</c:v>
                </c:pt>
                <c:pt idx="4">
                  <c:v>-15.853334682152475</c:v>
                </c:pt>
                <c:pt idx="5">
                  <c:v>-16.078445538107186</c:v>
                </c:pt>
                <c:pt idx="6">
                  <c:v>-8.4607898739774487</c:v>
                </c:pt>
                <c:pt idx="7">
                  <c:v>-8.3714743704671424</c:v>
                </c:pt>
                <c:pt idx="8">
                  <c:v>-8.3409558557026475</c:v>
                </c:pt>
                <c:pt idx="9">
                  <c:v>-8.3529952728040531</c:v>
                </c:pt>
                <c:pt idx="10">
                  <c:v>-8.3087573956163556</c:v>
                </c:pt>
                <c:pt idx="11">
                  <c:v>-8.1508445687915856</c:v>
                </c:pt>
                <c:pt idx="12">
                  <c:v>-19.916288169216095</c:v>
                </c:pt>
                <c:pt idx="13">
                  <c:v>-20.1687159637187</c:v>
                </c:pt>
                <c:pt idx="14">
                  <c:v>-20.168528225806455</c:v>
                </c:pt>
                <c:pt idx="15">
                  <c:v>-19.718931727351933</c:v>
                </c:pt>
                <c:pt idx="16">
                  <c:v>-20.039093687847497</c:v>
                </c:pt>
                <c:pt idx="17">
                  <c:v>-19.378744205680736</c:v>
                </c:pt>
                <c:pt idx="18">
                  <c:v>-19.14040194756037</c:v>
                </c:pt>
                <c:pt idx="19">
                  <c:v>-18.967359101390905</c:v>
                </c:pt>
                <c:pt idx="20">
                  <c:v>-18.888121221941695</c:v>
                </c:pt>
                <c:pt idx="21">
                  <c:v>-18.785721808937755</c:v>
                </c:pt>
                <c:pt idx="22">
                  <c:v>-19.11411584574244</c:v>
                </c:pt>
                <c:pt idx="23">
                  <c:v>-19.384032026506308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'02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'!$Q$9:$Q$32</c:f>
              <c:numCache>
                <c:formatCode>0.00</c:formatCode>
                <c:ptCount val="24"/>
                <c:pt idx="0">
                  <c:v>20.04</c:v>
                </c:pt>
                <c:pt idx="1">
                  <c:v>20.04</c:v>
                </c:pt>
                <c:pt idx="2">
                  <c:v>20.04</c:v>
                </c:pt>
                <c:pt idx="3">
                  <c:v>20.04</c:v>
                </c:pt>
                <c:pt idx="4">
                  <c:v>20.04</c:v>
                </c:pt>
                <c:pt idx="5">
                  <c:v>20.04</c:v>
                </c:pt>
                <c:pt idx="6">
                  <c:v>12.09</c:v>
                </c:pt>
                <c:pt idx="7">
                  <c:v>12.09</c:v>
                </c:pt>
                <c:pt idx="8">
                  <c:v>12.09</c:v>
                </c:pt>
                <c:pt idx="9">
                  <c:v>12.09</c:v>
                </c:pt>
                <c:pt idx="10">
                  <c:v>12.09</c:v>
                </c:pt>
                <c:pt idx="11">
                  <c:v>12.09</c:v>
                </c:pt>
                <c:pt idx="12">
                  <c:v>23.94</c:v>
                </c:pt>
                <c:pt idx="13">
                  <c:v>23.92</c:v>
                </c:pt>
                <c:pt idx="14">
                  <c:v>23.92</c:v>
                </c:pt>
                <c:pt idx="15">
                  <c:v>23.83</c:v>
                </c:pt>
                <c:pt idx="16">
                  <c:v>24.2</c:v>
                </c:pt>
                <c:pt idx="17">
                  <c:v>23.83</c:v>
                </c:pt>
                <c:pt idx="18">
                  <c:v>24.19</c:v>
                </c:pt>
                <c:pt idx="19">
                  <c:v>23.91</c:v>
                </c:pt>
                <c:pt idx="20">
                  <c:v>23.91</c:v>
                </c:pt>
                <c:pt idx="21">
                  <c:v>23.83</c:v>
                </c:pt>
                <c:pt idx="22">
                  <c:v>23.94</c:v>
                </c:pt>
                <c:pt idx="23">
                  <c:v>24.08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'02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'02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'!$AK$9:$AK$32</c:f>
              <c:numCache>
                <c:formatCode>0.00</c:formatCode>
                <c:ptCount val="24"/>
                <c:pt idx="0">
                  <c:v>36.336298838662202</c:v>
                </c:pt>
                <c:pt idx="1">
                  <c:v>21.087937742432032</c:v>
                </c:pt>
                <c:pt idx="2">
                  <c:v>19.73037727825244</c:v>
                </c:pt>
                <c:pt idx="3">
                  <c:v>17.2060083285666</c:v>
                </c:pt>
                <c:pt idx="4">
                  <c:v>17.497029606075067</c:v>
                </c:pt>
                <c:pt idx="5">
                  <c:v>15.913345487957548</c:v>
                </c:pt>
                <c:pt idx="6">
                  <c:v>16.387349682933177</c:v>
                </c:pt>
                <c:pt idx="7">
                  <c:v>16.776188467317475</c:v>
                </c:pt>
                <c:pt idx="8">
                  <c:v>16.776357903961298</c:v>
                </c:pt>
                <c:pt idx="9">
                  <c:v>16.776291406505894</c:v>
                </c:pt>
                <c:pt idx="10">
                  <c:v>16.776533578334512</c:v>
                </c:pt>
                <c:pt idx="11">
                  <c:v>16.874443055719986</c:v>
                </c:pt>
                <c:pt idx="12">
                  <c:v>19.214810335660125</c:v>
                </c:pt>
                <c:pt idx="13">
                  <c:v>18.902542147568983</c:v>
                </c:pt>
                <c:pt idx="14">
                  <c:v>18.710894934250824</c:v>
                </c:pt>
                <c:pt idx="15">
                  <c:v>18.428798560222805</c:v>
                </c:pt>
                <c:pt idx="16">
                  <c:v>19.332047965153091</c:v>
                </c:pt>
                <c:pt idx="17">
                  <c:v>24.470238461929299</c:v>
                </c:pt>
                <c:pt idx="18">
                  <c:v>26.065889811928955</c:v>
                </c:pt>
                <c:pt idx="19">
                  <c:v>23.365617540461646</c:v>
                </c:pt>
                <c:pt idx="20">
                  <c:v>23.365954371876114</c:v>
                </c:pt>
                <c:pt idx="21">
                  <c:v>19.976708202926719</c:v>
                </c:pt>
                <c:pt idx="22">
                  <c:v>19.42236110428421</c:v>
                </c:pt>
                <c:pt idx="23">
                  <c:v>17.246608856822103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'02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'!$AM$9:$AM$32</c:f>
              <c:numCache>
                <c:formatCode>0.00</c:formatCode>
                <c:ptCount val="24"/>
                <c:pt idx="0">
                  <c:v>112.66000511121301</c:v>
                </c:pt>
                <c:pt idx="1">
                  <c:v>108.95434500256559</c:v>
                </c:pt>
                <c:pt idx="2">
                  <c:v>121.00391813069979</c:v>
                </c:pt>
                <c:pt idx="3">
                  <c:v>125.00572868056798</c:v>
                </c:pt>
                <c:pt idx="4">
                  <c:v>122.57630507607742</c:v>
                </c:pt>
                <c:pt idx="5">
                  <c:v>116.34510005014965</c:v>
                </c:pt>
                <c:pt idx="6">
                  <c:v>104.33344019104426</c:v>
                </c:pt>
                <c:pt idx="7">
                  <c:v>107.04528590314968</c:v>
                </c:pt>
                <c:pt idx="8">
                  <c:v>108.10459795174134</c:v>
                </c:pt>
                <c:pt idx="9">
                  <c:v>107.68670386629817</c:v>
                </c:pt>
                <c:pt idx="10">
                  <c:v>109.22222381728184</c:v>
                </c:pt>
                <c:pt idx="11">
                  <c:v>114.60640151307162</c:v>
                </c:pt>
                <c:pt idx="12">
                  <c:v>115.20147783355597</c:v>
                </c:pt>
                <c:pt idx="13">
                  <c:v>106.05617381614969</c:v>
                </c:pt>
                <c:pt idx="14">
                  <c:v>122.38304086730541</c:v>
                </c:pt>
                <c:pt idx="15">
                  <c:v>119.02013316712915</c:v>
                </c:pt>
                <c:pt idx="16">
                  <c:v>119.84704572269443</c:v>
                </c:pt>
                <c:pt idx="17">
                  <c:v>124.78850574375141</c:v>
                </c:pt>
                <c:pt idx="18">
                  <c:v>143.96451213563145</c:v>
                </c:pt>
                <c:pt idx="19">
                  <c:v>142.95174156092926</c:v>
                </c:pt>
                <c:pt idx="20">
                  <c:v>145.70216685006559</c:v>
                </c:pt>
                <c:pt idx="21">
                  <c:v>149.86901360601107</c:v>
                </c:pt>
                <c:pt idx="22">
                  <c:v>142.84175474145823</c:v>
                </c:pt>
                <c:pt idx="23">
                  <c:v>140.50742316968422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'02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'!$F$9:$F$32</c:f>
              <c:numCache>
                <c:formatCode>General</c:formatCode>
                <c:ptCount val="24"/>
                <c:pt idx="0">
                  <c:v>225</c:v>
                </c:pt>
                <c:pt idx="1">
                  <c:v>216.24</c:v>
                </c:pt>
                <c:pt idx="2">
                  <c:v>212</c:v>
                </c:pt>
                <c:pt idx="3">
                  <c:v>209.67</c:v>
                </c:pt>
                <c:pt idx="4">
                  <c:v>203.44</c:v>
                </c:pt>
                <c:pt idx="5">
                  <c:v>191.26</c:v>
                </c:pt>
                <c:pt idx="6">
                  <c:v>166.05</c:v>
                </c:pt>
                <c:pt idx="7">
                  <c:v>152.96</c:v>
                </c:pt>
                <c:pt idx="8">
                  <c:v>142.97999999999999</c:v>
                </c:pt>
                <c:pt idx="9">
                  <c:v>128.52000000000001</c:v>
                </c:pt>
                <c:pt idx="10">
                  <c:v>137.79</c:v>
                </c:pt>
                <c:pt idx="11">
                  <c:v>132.86000000000001</c:v>
                </c:pt>
                <c:pt idx="12">
                  <c:v>126.8</c:v>
                </c:pt>
                <c:pt idx="13">
                  <c:v>145.72999999999999</c:v>
                </c:pt>
                <c:pt idx="14">
                  <c:v>162.24</c:v>
                </c:pt>
                <c:pt idx="15">
                  <c:v>195.12</c:v>
                </c:pt>
                <c:pt idx="16">
                  <c:v>183.17</c:v>
                </c:pt>
                <c:pt idx="17">
                  <c:v>193.42</c:v>
                </c:pt>
                <c:pt idx="18">
                  <c:v>241.01</c:v>
                </c:pt>
                <c:pt idx="19">
                  <c:v>250.33</c:v>
                </c:pt>
                <c:pt idx="20">
                  <c:v>263.69</c:v>
                </c:pt>
                <c:pt idx="21">
                  <c:v>259.29000000000002</c:v>
                </c:pt>
                <c:pt idx="22">
                  <c:v>250.08</c:v>
                </c:pt>
                <c:pt idx="23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'02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'!$G$9:$G$32</c:f>
              <c:numCache>
                <c:formatCode>0.00</c:formatCode>
                <c:ptCount val="24"/>
                <c:pt idx="0">
                  <c:v>138.37086346224891</c:v>
                </c:pt>
                <c:pt idx="1">
                  <c:v>125.47625446800285</c:v>
                </c:pt>
                <c:pt idx="2">
                  <c:v>123.15392680192959</c:v>
                </c:pt>
                <c:pt idx="3">
                  <c:v>122.18403006405995</c:v>
                </c:pt>
                <c:pt idx="4">
                  <c:v>116.21753974091484</c:v>
                </c:pt>
                <c:pt idx="5">
                  <c:v>102.16364547229293</c:v>
                </c:pt>
                <c:pt idx="6">
                  <c:v>89.821751938884091</c:v>
                </c:pt>
                <c:pt idx="7">
                  <c:v>89.381463986362618</c:v>
                </c:pt>
                <c:pt idx="8">
                  <c:v>85.039475246284198</c:v>
                </c:pt>
                <c:pt idx="9">
                  <c:v>72.497532746512761</c:v>
                </c:pt>
                <c:pt idx="10">
                  <c:v>75.069304860524909</c:v>
                </c:pt>
                <c:pt idx="11">
                  <c:v>78.041021185504292</c:v>
                </c:pt>
                <c:pt idx="12">
                  <c:v>86.912558165958131</c:v>
                </c:pt>
                <c:pt idx="13">
                  <c:v>92.081626046946241</c:v>
                </c:pt>
                <c:pt idx="14">
                  <c:v>90.866111642854634</c:v>
                </c:pt>
                <c:pt idx="15">
                  <c:v>113.21315063149051</c:v>
                </c:pt>
                <c:pt idx="16">
                  <c:v>102.99614513635053</c:v>
                </c:pt>
                <c:pt idx="17">
                  <c:v>111.53030982235222</c:v>
                </c:pt>
                <c:pt idx="18">
                  <c:v>145.65414525993521</c:v>
                </c:pt>
                <c:pt idx="19">
                  <c:v>151.91082002573859</c:v>
                </c:pt>
                <c:pt idx="20">
                  <c:v>164.26435762353537</c:v>
                </c:pt>
                <c:pt idx="21">
                  <c:v>157.67960192478159</c:v>
                </c:pt>
                <c:pt idx="22">
                  <c:v>195.86424069146977</c:v>
                </c:pt>
                <c:pt idx="23">
                  <c:v>139.53221553493825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'02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'!$H$9:$H$32</c:f>
              <c:numCache>
                <c:formatCode>0.00</c:formatCode>
                <c:ptCount val="24"/>
                <c:pt idx="0">
                  <c:v>74.930393350916319</c:v>
                </c:pt>
                <c:pt idx="1">
                  <c:v>79.441562809067875</c:v>
                </c:pt>
                <c:pt idx="2">
                  <c:v>77.615465518471282</c:v>
                </c:pt>
                <c:pt idx="3">
                  <c:v>76.384555119012262</c:v>
                </c:pt>
                <c:pt idx="4">
                  <c:v>76.334213280452488</c:v>
                </c:pt>
                <c:pt idx="5">
                  <c:v>78.650020689733353</c:v>
                </c:pt>
                <c:pt idx="6">
                  <c:v>66.515643985452229</c:v>
                </c:pt>
                <c:pt idx="7">
                  <c:v>53.911148581260484</c:v>
                </c:pt>
                <c:pt idx="8">
                  <c:v>48.010956340611585</c:v>
                </c:pt>
                <c:pt idx="9">
                  <c:v>46.761648096661602</c:v>
                </c:pt>
                <c:pt idx="10">
                  <c:v>52.652056395349121</c:v>
                </c:pt>
                <c:pt idx="11">
                  <c:v>44.682704672738261</c:v>
                </c:pt>
                <c:pt idx="12">
                  <c:v>30.22575397621895</c:v>
                </c:pt>
                <c:pt idx="13">
                  <c:v>46.455674454866298</c:v>
                </c:pt>
                <c:pt idx="14">
                  <c:v>61.453819273264152</c:v>
                </c:pt>
                <c:pt idx="15">
                  <c:v>71.316884516418924</c:v>
                </c:pt>
                <c:pt idx="16">
                  <c:v>70.000343228537616</c:v>
                </c:pt>
                <c:pt idx="17">
                  <c:v>71.402318933230376</c:v>
                </c:pt>
                <c:pt idx="18">
                  <c:v>83.006202414291252</c:v>
                </c:pt>
                <c:pt idx="19">
                  <c:v>85.76630090385521</c:v>
                </c:pt>
                <c:pt idx="20">
                  <c:v>86.308422377424435</c:v>
                </c:pt>
                <c:pt idx="21">
                  <c:v>88.603753662268176</c:v>
                </c:pt>
                <c:pt idx="22">
                  <c:v>41.562120270520111</c:v>
                </c:pt>
                <c:pt idx="23">
                  <c:v>83.387919766134388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'02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'!$I$9:$I$32</c:f>
              <c:numCache>
                <c:formatCode>0.00</c:formatCode>
                <c:ptCount val="24"/>
                <c:pt idx="0">
                  <c:v>11.698743186834728</c:v>
                </c:pt>
                <c:pt idx="1">
                  <c:v>11.322182722929236</c:v>
                </c:pt>
                <c:pt idx="2">
                  <c:v>11.230607679599112</c:v>
                </c:pt>
                <c:pt idx="3">
                  <c:v>11.10141481692771</c:v>
                </c:pt>
                <c:pt idx="4">
                  <c:v>10.888246978632631</c:v>
                </c:pt>
                <c:pt idx="5">
                  <c:v>10.446333837973734</c:v>
                </c:pt>
                <c:pt idx="6">
                  <c:v>9.7126040756637142</c:v>
                </c:pt>
                <c:pt idx="7">
                  <c:v>9.6673874323769073</c:v>
                </c:pt>
                <c:pt idx="8">
                  <c:v>9.9295684131042012</c:v>
                </c:pt>
                <c:pt idx="9">
                  <c:v>9.2608191568256562</c:v>
                </c:pt>
                <c:pt idx="10">
                  <c:v>10.068638744125971</c:v>
                </c:pt>
                <c:pt idx="11">
                  <c:v>10.136274141757449</c:v>
                </c:pt>
                <c:pt idx="12">
                  <c:v>9.6616878578229066</c:v>
                </c:pt>
                <c:pt idx="13">
                  <c:v>7.1926994981874746</c:v>
                </c:pt>
                <c:pt idx="14">
                  <c:v>9.9200690838812395</c:v>
                </c:pt>
                <c:pt idx="15">
                  <c:v>10.589964852090512</c:v>
                </c:pt>
                <c:pt idx="16">
                  <c:v>10.17351163511186</c:v>
                </c:pt>
                <c:pt idx="17">
                  <c:v>10.487371244417384</c:v>
                </c:pt>
                <c:pt idx="18">
                  <c:v>12.349652325773471</c:v>
                </c:pt>
                <c:pt idx="19">
                  <c:v>12.652879070406224</c:v>
                </c:pt>
                <c:pt idx="20">
                  <c:v>13.117219999040211</c:v>
                </c:pt>
                <c:pt idx="21">
                  <c:v>13.006644412950246</c:v>
                </c:pt>
                <c:pt idx="22">
                  <c:v>12.653639038010093</c:v>
                </c:pt>
                <c:pt idx="23">
                  <c:v>12.079864698927375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'02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'!$AD$9:$AD$32</c:f>
              <c:numCache>
                <c:formatCode>0.00</c:formatCode>
                <c:ptCount val="24"/>
                <c:pt idx="0">
                  <c:v>72.27</c:v>
                </c:pt>
                <c:pt idx="1">
                  <c:v>71.12</c:v>
                </c:pt>
                <c:pt idx="2">
                  <c:v>72.95</c:v>
                </c:pt>
                <c:pt idx="3">
                  <c:v>71.88</c:v>
                </c:pt>
                <c:pt idx="4">
                  <c:v>72.5</c:v>
                </c:pt>
                <c:pt idx="5">
                  <c:v>72.72</c:v>
                </c:pt>
                <c:pt idx="6">
                  <c:v>75.349999999999994</c:v>
                </c:pt>
                <c:pt idx="7">
                  <c:v>77.7</c:v>
                </c:pt>
                <c:pt idx="8">
                  <c:v>86.17</c:v>
                </c:pt>
                <c:pt idx="9">
                  <c:v>79.36</c:v>
                </c:pt>
                <c:pt idx="10">
                  <c:v>89.94</c:v>
                </c:pt>
                <c:pt idx="11">
                  <c:v>96.44</c:v>
                </c:pt>
                <c:pt idx="12">
                  <c:v>90.31</c:v>
                </c:pt>
                <c:pt idx="13">
                  <c:v>20.89</c:v>
                </c:pt>
                <c:pt idx="14">
                  <c:v>82.6</c:v>
                </c:pt>
                <c:pt idx="15">
                  <c:v>68.589999999999989</c:v>
                </c:pt>
                <c:pt idx="16">
                  <c:v>73.33</c:v>
                </c:pt>
                <c:pt idx="17">
                  <c:v>71.97</c:v>
                </c:pt>
                <c:pt idx="18">
                  <c:v>73.39</c:v>
                </c:pt>
                <c:pt idx="19">
                  <c:v>72.05</c:v>
                </c:pt>
                <c:pt idx="20">
                  <c:v>70.91</c:v>
                </c:pt>
                <c:pt idx="21">
                  <c:v>72.400000000000006</c:v>
                </c:pt>
                <c:pt idx="22">
                  <c:v>72.319999999999993</c:v>
                </c:pt>
                <c:pt idx="23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'02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'02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'02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'02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AVR 23 '!$AJ$9:$AJ$32</c:f>
              <c:numCache>
                <c:formatCode>0.00</c:formatCode>
                <c:ptCount val="24"/>
                <c:pt idx="0">
                  <c:v>210.64086346224892</c:v>
                </c:pt>
                <c:pt idx="1">
                  <c:v>196.59625446800285</c:v>
                </c:pt>
                <c:pt idx="2">
                  <c:v>196.10392680192959</c:v>
                </c:pt>
                <c:pt idx="3">
                  <c:v>194.06403006405995</c:v>
                </c:pt>
                <c:pt idx="4">
                  <c:v>188.71753974091484</c:v>
                </c:pt>
                <c:pt idx="5">
                  <c:v>174.88364547229293</c:v>
                </c:pt>
                <c:pt idx="6">
                  <c:v>165.17175193888409</c:v>
                </c:pt>
                <c:pt idx="7">
                  <c:v>167.08146398636262</c:v>
                </c:pt>
                <c:pt idx="8">
                  <c:v>171.2094752462842</c:v>
                </c:pt>
                <c:pt idx="9">
                  <c:v>151.85753274651276</c:v>
                </c:pt>
                <c:pt idx="10">
                  <c:v>165.00930486052491</c:v>
                </c:pt>
                <c:pt idx="11">
                  <c:v>174.48102118550429</c:v>
                </c:pt>
                <c:pt idx="12">
                  <c:v>177.22255816595813</c:v>
                </c:pt>
                <c:pt idx="13">
                  <c:v>112.97162604694624</c:v>
                </c:pt>
                <c:pt idx="14">
                  <c:v>173.46611164285463</c:v>
                </c:pt>
                <c:pt idx="15">
                  <c:v>181.8031506314905</c:v>
                </c:pt>
                <c:pt idx="16">
                  <c:v>176.32614513635053</c:v>
                </c:pt>
                <c:pt idx="17">
                  <c:v>183.50030982235222</c:v>
                </c:pt>
                <c:pt idx="18">
                  <c:v>219.04414525993522</c:v>
                </c:pt>
                <c:pt idx="19">
                  <c:v>223.96082002573857</c:v>
                </c:pt>
                <c:pt idx="20">
                  <c:v>235.17435762353537</c:v>
                </c:pt>
                <c:pt idx="21">
                  <c:v>230.0796019247816</c:v>
                </c:pt>
                <c:pt idx="22">
                  <c:v>268.18424069146977</c:v>
                </c:pt>
                <c:pt idx="23">
                  <c:v>211.83221553493823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'02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'02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AVR 23 '!$AL$9:$AL$32</c:f>
              <c:numCache>
                <c:formatCode>0.00</c:formatCode>
                <c:ptCount val="24"/>
                <c:pt idx="0">
                  <c:v>74.930393350916319</c:v>
                </c:pt>
                <c:pt idx="1">
                  <c:v>79.441562809067875</c:v>
                </c:pt>
                <c:pt idx="2">
                  <c:v>77.615465518471282</c:v>
                </c:pt>
                <c:pt idx="3">
                  <c:v>76.384555119012262</c:v>
                </c:pt>
                <c:pt idx="4">
                  <c:v>76.334213280452488</c:v>
                </c:pt>
                <c:pt idx="5">
                  <c:v>78.980020689733351</c:v>
                </c:pt>
                <c:pt idx="6">
                  <c:v>70.115643985452223</c:v>
                </c:pt>
                <c:pt idx="7">
                  <c:v>67.061148581260483</c:v>
                </c:pt>
                <c:pt idx="8">
                  <c:v>69.570956340611588</c:v>
                </c:pt>
                <c:pt idx="9">
                  <c:v>71.991648096661606</c:v>
                </c:pt>
                <c:pt idx="10">
                  <c:v>79.292056395349121</c:v>
                </c:pt>
                <c:pt idx="11">
                  <c:v>71.532704672738262</c:v>
                </c:pt>
                <c:pt idx="12">
                  <c:v>56.775753976218951</c:v>
                </c:pt>
                <c:pt idx="13">
                  <c:v>58.515674454866293</c:v>
                </c:pt>
                <c:pt idx="14">
                  <c:v>67.073819273264149</c:v>
                </c:pt>
                <c:pt idx="15">
                  <c:v>75.696884516418919</c:v>
                </c:pt>
                <c:pt idx="16">
                  <c:v>70.630343228537612</c:v>
                </c:pt>
                <c:pt idx="17">
                  <c:v>71.402318933230376</c:v>
                </c:pt>
                <c:pt idx="18">
                  <c:v>83.006202414291252</c:v>
                </c:pt>
                <c:pt idx="19">
                  <c:v>85.76630090385521</c:v>
                </c:pt>
                <c:pt idx="20">
                  <c:v>86.308422377424435</c:v>
                </c:pt>
                <c:pt idx="21">
                  <c:v>88.603753662268176</c:v>
                </c:pt>
                <c:pt idx="22">
                  <c:v>41.562120270520111</c:v>
                </c:pt>
                <c:pt idx="23">
                  <c:v>83.387919766134388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6" zoomScale="85" zoomScaleNormal="85" zoomScaleSheetLayoutView="85" workbookViewId="0">
      <selection activeCell="V9" sqref="V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103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45018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91</v>
      </c>
      <c r="AG4" s="208"/>
      <c r="AH4" s="208"/>
      <c r="AI4" s="208"/>
      <c r="AJ4" s="186" t="s">
        <v>104</v>
      </c>
      <c r="AK4" s="187"/>
      <c r="AL4" s="186" t="s">
        <v>105</v>
      </c>
      <c r="AM4" s="187"/>
      <c r="AN4" s="174" t="s">
        <v>69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74</v>
      </c>
      <c r="K6" s="201"/>
      <c r="L6" s="199"/>
      <c r="M6" s="199"/>
      <c r="N6" s="199"/>
      <c r="O6" s="199"/>
      <c r="P6" s="200"/>
      <c r="Q6" s="202"/>
      <c r="R6" s="192" t="s">
        <v>92</v>
      </c>
      <c r="S6" s="193"/>
      <c r="T6" s="193"/>
      <c r="U6" s="193"/>
      <c r="V6" s="193"/>
      <c r="W6" s="193"/>
      <c r="X6" s="193"/>
      <c r="Y6" s="193"/>
      <c r="Z6" s="192" t="s">
        <v>93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90</v>
      </c>
      <c r="Y7" s="159"/>
      <c r="Z7" s="143" t="s">
        <v>3</v>
      </c>
      <c r="AA7" s="157"/>
      <c r="AB7" s="157"/>
      <c r="AC7" s="144"/>
      <c r="AD7" s="149" t="s">
        <v>90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40.700000000000003</v>
      </c>
      <c r="C9" s="51">
        <f t="shared" ref="C9:C32" si="0">AK9-AE9</f>
        <v>36.336298838662202</v>
      </c>
      <c r="D9" s="52">
        <f t="shared" ref="D9:D32" si="1">AM9-Y9</f>
        <v>19.960005111213007</v>
      </c>
      <c r="E9" s="59">
        <f t="shared" ref="E9:E32" si="2">(AG9+AI9)-Q9</f>
        <v>-15.596303949875189</v>
      </c>
      <c r="F9" s="76">
        <v>225</v>
      </c>
      <c r="G9" s="52">
        <f t="shared" ref="G9:G32" si="3">AJ9-AD9</f>
        <v>138.37086346224891</v>
      </c>
      <c r="H9" s="52">
        <f t="shared" ref="H9:H32" si="4">AL9-X9</f>
        <v>74.930393350916319</v>
      </c>
      <c r="I9" s="53">
        <f t="shared" ref="I9:I32" si="5">(AH9+AF9)-P9</f>
        <v>11.698743186834728</v>
      </c>
      <c r="J9" s="58">
        <v>0</v>
      </c>
      <c r="K9" s="84">
        <v>20.04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20.04</v>
      </c>
      <c r="R9" s="91">
        <v>0</v>
      </c>
      <c r="S9" s="84">
        <v>0</v>
      </c>
      <c r="T9" s="84">
        <v>0</v>
      </c>
      <c r="U9" s="84">
        <v>29.1</v>
      </c>
      <c r="V9" s="84">
        <v>0</v>
      </c>
      <c r="W9" s="90">
        <v>63.6</v>
      </c>
      <c r="X9" s="94">
        <f>R9+T9+V9</f>
        <v>0</v>
      </c>
      <c r="Y9" s="95">
        <f>S9+U9+W9</f>
        <v>92.7</v>
      </c>
      <c r="Z9" s="91">
        <v>0</v>
      </c>
      <c r="AA9" s="84">
        <v>0</v>
      </c>
      <c r="AB9" s="84">
        <v>72.27</v>
      </c>
      <c r="AC9" s="84">
        <v>0</v>
      </c>
      <c r="AD9" s="96">
        <f>Z9+AB9</f>
        <v>72.27</v>
      </c>
      <c r="AE9" s="52">
        <f>AA9+AC9</f>
        <v>0</v>
      </c>
      <c r="AF9" s="116">
        <v>0.41779368279569901</v>
      </c>
      <c r="AG9" s="117">
        <v>0.15147177419354799</v>
      </c>
      <c r="AH9" s="54">
        <f t="shared" ref="AH9:AH32" si="6">(F9+P9+X9+AD9)-(AJ9+AL9+AF9)</f>
        <v>11.280949504039029</v>
      </c>
      <c r="AI9" s="63">
        <f t="shared" ref="AI9:AI32" si="7">(B9+Q9+Y9+AE9)-(AM9+AK9+AG9)</f>
        <v>4.292224275931261</v>
      </c>
      <c r="AJ9" s="64">
        <v>210.64086346224892</v>
      </c>
      <c r="AK9" s="61">
        <v>36.336298838662202</v>
      </c>
      <c r="AL9" s="66">
        <v>74.930393350916319</v>
      </c>
      <c r="AM9" s="61">
        <v>112.66000511121301</v>
      </c>
      <c r="AS9" s="121"/>
      <c r="BA9" s="42"/>
      <c r="BB9" s="42"/>
    </row>
    <row r="10" spans="1:54" ht="15.75" x14ac:dyDescent="0.25">
      <c r="A10" s="25">
        <v>2</v>
      </c>
      <c r="B10" s="69">
        <v>21.2</v>
      </c>
      <c r="C10" s="51">
        <f t="shared" si="0"/>
        <v>21.087937742432032</v>
      </c>
      <c r="D10" s="52">
        <f t="shared" si="1"/>
        <v>16.254345002565586</v>
      </c>
      <c r="E10" s="59">
        <f t="shared" si="2"/>
        <v>-16.142282744997626</v>
      </c>
      <c r="F10" s="68">
        <v>216.24</v>
      </c>
      <c r="G10" s="52">
        <f t="shared" si="3"/>
        <v>125.47625446800285</v>
      </c>
      <c r="H10" s="52">
        <f t="shared" si="4"/>
        <v>79.441562809067875</v>
      </c>
      <c r="I10" s="53">
        <f t="shared" si="5"/>
        <v>11.322182722929236</v>
      </c>
      <c r="J10" s="58">
        <v>0</v>
      </c>
      <c r="K10" s="81">
        <v>20.04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20.04</v>
      </c>
      <c r="R10" s="91">
        <v>0</v>
      </c>
      <c r="S10" s="84">
        <v>0</v>
      </c>
      <c r="T10" s="84">
        <v>0</v>
      </c>
      <c r="U10" s="84">
        <v>29.1</v>
      </c>
      <c r="V10" s="84">
        <v>0</v>
      </c>
      <c r="W10" s="84">
        <v>63.6</v>
      </c>
      <c r="X10" s="94">
        <f t="shared" ref="X10:X32" si="10">R10+T10+V10</f>
        <v>0</v>
      </c>
      <c r="Y10" s="95">
        <f t="shared" ref="Y10:Y32" si="11">S10+U10+W10</f>
        <v>92.7</v>
      </c>
      <c r="Z10" s="91">
        <v>0</v>
      </c>
      <c r="AA10" s="84">
        <v>0</v>
      </c>
      <c r="AB10" s="84">
        <v>71.12</v>
      </c>
      <c r="AC10" s="84">
        <v>0</v>
      </c>
      <c r="AD10" s="96">
        <f t="shared" ref="AD10:AD32" si="12">Z10+AB10</f>
        <v>71.12</v>
      </c>
      <c r="AE10" s="52">
        <f t="shared" ref="AE10:AE32" si="13">AA10+AC10</f>
        <v>0</v>
      </c>
      <c r="AF10" s="118">
        <v>0.41779368279569901</v>
      </c>
      <c r="AG10" s="117">
        <v>0.15147177419354799</v>
      </c>
      <c r="AH10" s="54">
        <f t="shared" si="6"/>
        <v>10.904389040133537</v>
      </c>
      <c r="AI10" s="63">
        <f t="shared" si="7"/>
        <v>3.7462454808088239</v>
      </c>
      <c r="AJ10" s="64">
        <v>196.59625446800285</v>
      </c>
      <c r="AK10" s="61">
        <v>21.087937742432032</v>
      </c>
      <c r="AL10" s="66">
        <v>79.441562809067875</v>
      </c>
      <c r="AM10" s="61">
        <v>108.95434500256559</v>
      </c>
      <c r="AS10" s="121"/>
      <c r="BA10" s="42"/>
      <c r="BB10" s="42"/>
    </row>
    <row r="11" spans="1:54" ht="15" customHeight="1" x14ac:dyDescent="0.25">
      <c r="A11" s="25">
        <v>3</v>
      </c>
      <c r="B11" s="69">
        <v>32.200000000000003</v>
      </c>
      <c r="C11" s="51">
        <f t="shared" si="0"/>
        <v>19.73037727825244</v>
      </c>
      <c r="D11" s="52">
        <f t="shared" si="1"/>
        <v>28.303918130699785</v>
      </c>
      <c r="E11" s="59">
        <f t="shared" si="2"/>
        <v>-15.834295408952212</v>
      </c>
      <c r="F11" s="68">
        <v>212</v>
      </c>
      <c r="G11" s="52">
        <f t="shared" si="3"/>
        <v>123.15392680192959</v>
      </c>
      <c r="H11" s="52">
        <f t="shared" si="4"/>
        <v>77.615465518471282</v>
      </c>
      <c r="I11" s="53">
        <f t="shared" si="5"/>
        <v>11.230607679599112</v>
      </c>
      <c r="J11" s="58">
        <v>0</v>
      </c>
      <c r="K11" s="81">
        <v>20.04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20.04</v>
      </c>
      <c r="R11" s="91">
        <v>0</v>
      </c>
      <c r="S11" s="84">
        <v>0</v>
      </c>
      <c r="T11" s="84">
        <v>0</v>
      </c>
      <c r="U11" s="84">
        <v>29.1</v>
      </c>
      <c r="V11" s="84">
        <v>0</v>
      </c>
      <c r="W11" s="84">
        <v>63.6</v>
      </c>
      <c r="X11" s="94">
        <f t="shared" si="10"/>
        <v>0</v>
      </c>
      <c r="Y11" s="95">
        <f t="shared" si="11"/>
        <v>92.7</v>
      </c>
      <c r="Z11" s="91">
        <v>0</v>
      </c>
      <c r="AA11" s="84">
        <v>0</v>
      </c>
      <c r="AB11" s="84">
        <v>72.95</v>
      </c>
      <c r="AC11" s="84">
        <v>0</v>
      </c>
      <c r="AD11" s="96">
        <f t="shared" si="12"/>
        <v>72.95</v>
      </c>
      <c r="AE11" s="52">
        <f t="shared" si="13"/>
        <v>0</v>
      </c>
      <c r="AF11" s="118">
        <v>0.41779368279569901</v>
      </c>
      <c r="AG11" s="117">
        <v>0.15147177419354799</v>
      </c>
      <c r="AH11" s="54">
        <f t="shared" si="6"/>
        <v>10.812813996803413</v>
      </c>
      <c r="AI11" s="63">
        <f t="shared" si="7"/>
        <v>4.0542328168542383</v>
      </c>
      <c r="AJ11" s="64">
        <v>196.10392680192959</v>
      </c>
      <c r="AK11" s="61">
        <v>19.73037727825244</v>
      </c>
      <c r="AL11" s="66">
        <v>77.615465518471282</v>
      </c>
      <c r="AM11" s="61">
        <v>121.00391813069979</v>
      </c>
      <c r="AS11" s="121"/>
      <c r="BA11" s="42"/>
      <c r="BB11" s="42"/>
    </row>
    <row r="12" spans="1:54" ht="15" customHeight="1" x14ac:dyDescent="0.25">
      <c r="A12" s="25">
        <v>4</v>
      </c>
      <c r="B12" s="69">
        <v>33.950000000000003</v>
      </c>
      <c r="C12" s="51">
        <f t="shared" si="0"/>
        <v>17.2060083285666</v>
      </c>
      <c r="D12" s="52">
        <f t="shared" si="1"/>
        <v>32.535728680567985</v>
      </c>
      <c r="E12" s="59">
        <f t="shared" si="2"/>
        <v>-15.791737009134575</v>
      </c>
      <c r="F12" s="68">
        <v>209.67</v>
      </c>
      <c r="G12" s="52">
        <f t="shared" si="3"/>
        <v>122.18403006405995</v>
      </c>
      <c r="H12" s="52">
        <f t="shared" si="4"/>
        <v>76.384555119012262</v>
      </c>
      <c r="I12" s="53">
        <f t="shared" si="5"/>
        <v>11.10141481692771</v>
      </c>
      <c r="J12" s="58">
        <v>0</v>
      </c>
      <c r="K12" s="81">
        <v>20.04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20.04</v>
      </c>
      <c r="R12" s="91">
        <v>0</v>
      </c>
      <c r="S12" s="84">
        <v>0</v>
      </c>
      <c r="T12" s="84">
        <v>0</v>
      </c>
      <c r="U12" s="84">
        <v>29.1</v>
      </c>
      <c r="V12" s="84">
        <v>0</v>
      </c>
      <c r="W12" s="84">
        <v>63.37</v>
      </c>
      <c r="X12" s="94">
        <f t="shared" si="10"/>
        <v>0</v>
      </c>
      <c r="Y12" s="95">
        <f t="shared" si="11"/>
        <v>92.47</v>
      </c>
      <c r="Z12" s="91">
        <v>0</v>
      </c>
      <c r="AA12" s="84">
        <v>0</v>
      </c>
      <c r="AB12" s="84">
        <v>71.88</v>
      </c>
      <c r="AC12" s="84">
        <v>0</v>
      </c>
      <c r="AD12" s="96">
        <f t="shared" si="12"/>
        <v>71.88</v>
      </c>
      <c r="AE12" s="52">
        <f t="shared" si="13"/>
        <v>0</v>
      </c>
      <c r="AF12" s="118">
        <v>0.41779368279569901</v>
      </c>
      <c r="AG12" s="117">
        <v>0.15147177419354799</v>
      </c>
      <c r="AH12" s="54">
        <f t="shared" si="6"/>
        <v>10.683621134132011</v>
      </c>
      <c r="AI12" s="63">
        <f t="shared" si="7"/>
        <v>4.0967912166718747</v>
      </c>
      <c r="AJ12" s="64">
        <v>194.06403006405995</v>
      </c>
      <c r="AK12" s="61">
        <v>17.2060083285666</v>
      </c>
      <c r="AL12" s="66">
        <v>76.384555119012262</v>
      </c>
      <c r="AM12" s="61">
        <v>125.00572868056798</v>
      </c>
      <c r="AS12" s="121"/>
      <c r="BA12" s="42"/>
      <c r="BB12" s="42"/>
    </row>
    <row r="13" spans="1:54" ht="15.75" x14ac:dyDescent="0.25">
      <c r="A13" s="25">
        <v>5</v>
      </c>
      <c r="B13" s="69">
        <v>31.25</v>
      </c>
      <c r="C13" s="51">
        <f t="shared" si="0"/>
        <v>17.497029606075067</v>
      </c>
      <c r="D13" s="52">
        <f t="shared" si="1"/>
        <v>29.606305076077419</v>
      </c>
      <c r="E13" s="59">
        <f t="shared" si="2"/>
        <v>-15.853334682152475</v>
      </c>
      <c r="F13" s="68">
        <v>203.44</v>
      </c>
      <c r="G13" s="52">
        <f t="shared" si="3"/>
        <v>116.21753974091484</v>
      </c>
      <c r="H13" s="52">
        <f t="shared" si="4"/>
        <v>76.334213280452488</v>
      </c>
      <c r="I13" s="53">
        <f t="shared" si="5"/>
        <v>10.888246978632631</v>
      </c>
      <c r="J13" s="58">
        <v>0</v>
      </c>
      <c r="K13" s="81">
        <v>20.04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20.04</v>
      </c>
      <c r="R13" s="91">
        <v>0</v>
      </c>
      <c r="S13" s="84">
        <v>0</v>
      </c>
      <c r="T13" s="84">
        <v>0</v>
      </c>
      <c r="U13" s="84">
        <v>29.1</v>
      </c>
      <c r="V13" s="84">
        <v>0</v>
      </c>
      <c r="W13" s="84">
        <v>63.87</v>
      </c>
      <c r="X13" s="94">
        <f t="shared" si="10"/>
        <v>0</v>
      </c>
      <c r="Y13" s="95">
        <f t="shared" si="11"/>
        <v>92.97</v>
      </c>
      <c r="Z13" s="91">
        <v>0</v>
      </c>
      <c r="AA13" s="84">
        <v>0</v>
      </c>
      <c r="AB13" s="84">
        <v>72.5</v>
      </c>
      <c r="AC13" s="84">
        <v>0</v>
      </c>
      <c r="AD13" s="96">
        <f t="shared" si="12"/>
        <v>72.5</v>
      </c>
      <c r="AE13" s="52">
        <f t="shared" si="13"/>
        <v>0</v>
      </c>
      <c r="AF13" s="118">
        <v>0.41779368279569901</v>
      </c>
      <c r="AG13" s="117">
        <v>0.15147177419354799</v>
      </c>
      <c r="AH13" s="54">
        <f t="shared" si="6"/>
        <v>10.470453295836933</v>
      </c>
      <c r="AI13" s="63">
        <f t="shared" si="7"/>
        <v>4.0351935436539748</v>
      </c>
      <c r="AJ13" s="64">
        <v>188.71753974091484</v>
      </c>
      <c r="AK13" s="61">
        <v>17.497029606075067</v>
      </c>
      <c r="AL13" s="66">
        <v>76.334213280452488</v>
      </c>
      <c r="AM13" s="61">
        <v>122.57630507607742</v>
      </c>
      <c r="AS13" s="121"/>
      <c r="BA13" s="42"/>
      <c r="BB13" s="42"/>
    </row>
    <row r="14" spans="1:54" ht="15.75" customHeight="1" x14ac:dyDescent="0.25">
      <c r="A14" s="25">
        <v>6</v>
      </c>
      <c r="B14" s="69">
        <v>23.119999999999997</v>
      </c>
      <c r="C14" s="51">
        <f t="shared" si="0"/>
        <v>15.913345487957548</v>
      </c>
      <c r="D14" s="52">
        <f t="shared" si="1"/>
        <v>23.285100050149651</v>
      </c>
      <c r="E14" s="59">
        <f t="shared" si="2"/>
        <v>-16.078445538107186</v>
      </c>
      <c r="F14" s="68">
        <v>191.26</v>
      </c>
      <c r="G14" s="52">
        <f t="shared" si="3"/>
        <v>102.16364547229293</v>
      </c>
      <c r="H14" s="52">
        <f t="shared" si="4"/>
        <v>78.650020689733353</v>
      </c>
      <c r="I14" s="53">
        <f t="shared" si="5"/>
        <v>10.446333837973734</v>
      </c>
      <c r="J14" s="58">
        <v>0</v>
      </c>
      <c r="K14" s="81">
        <v>20.04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20.04</v>
      </c>
      <c r="R14" s="91">
        <v>0.32999999999999996</v>
      </c>
      <c r="S14" s="84">
        <v>0</v>
      </c>
      <c r="T14" s="84">
        <v>0</v>
      </c>
      <c r="U14" s="84">
        <v>29.11</v>
      </c>
      <c r="V14" s="84">
        <v>0</v>
      </c>
      <c r="W14" s="84">
        <v>63.95</v>
      </c>
      <c r="X14" s="94">
        <f t="shared" si="10"/>
        <v>0.32999999999999996</v>
      </c>
      <c r="Y14" s="95">
        <f t="shared" si="11"/>
        <v>93.06</v>
      </c>
      <c r="Z14" s="91">
        <v>0.2</v>
      </c>
      <c r="AA14" s="84">
        <v>0</v>
      </c>
      <c r="AB14" s="84">
        <v>72.52</v>
      </c>
      <c r="AC14" s="84">
        <v>0</v>
      </c>
      <c r="AD14" s="96">
        <f t="shared" si="12"/>
        <v>72.72</v>
      </c>
      <c r="AE14" s="52">
        <f t="shared" si="13"/>
        <v>0</v>
      </c>
      <c r="AF14" s="118">
        <v>0.41779368279569901</v>
      </c>
      <c r="AG14" s="117">
        <v>0.15147177419354799</v>
      </c>
      <c r="AH14" s="54">
        <f t="shared" si="6"/>
        <v>10.028540155178035</v>
      </c>
      <c r="AI14" s="63">
        <f t="shared" si="7"/>
        <v>3.8100826876992642</v>
      </c>
      <c r="AJ14" s="64">
        <v>174.88364547229293</v>
      </c>
      <c r="AK14" s="61">
        <v>15.913345487957548</v>
      </c>
      <c r="AL14" s="66">
        <v>78.980020689733351</v>
      </c>
      <c r="AM14" s="61">
        <v>116.34510005014965</v>
      </c>
      <c r="AS14" s="121"/>
      <c r="BA14" s="42"/>
      <c r="BB14" s="42"/>
    </row>
    <row r="15" spans="1:54" ht="15.75" x14ac:dyDescent="0.25">
      <c r="A15" s="25">
        <v>7</v>
      </c>
      <c r="B15" s="69">
        <v>24.97</v>
      </c>
      <c r="C15" s="51">
        <f t="shared" si="0"/>
        <v>16.387349682933177</v>
      </c>
      <c r="D15" s="52">
        <f t="shared" si="1"/>
        <v>17.043440191044269</v>
      </c>
      <c r="E15" s="59">
        <f t="shared" si="2"/>
        <v>-8.4607898739774487</v>
      </c>
      <c r="F15" s="68">
        <v>166.05</v>
      </c>
      <c r="G15" s="52">
        <f t="shared" si="3"/>
        <v>89.821751938884091</v>
      </c>
      <c r="H15" s="52">
        <f t="shared" si="4"/>
        <v>66.515643985452229</v>
      </c>
      <c r="I15" s="53">
        <f t="shared" si="5"/>
        <v>9.7126040756637142</v>
      </c>
      <c r="J15" s="58">
        <v>0</v>
      </c>
      <c r="K15" s="81">
        <v>12.09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12.09</v>
      </c>
      <c r="R15" s="91">
        <v>3.5999999999999996</v>
      </c>
      <c r="S15" s="84">
        <v>0</v>
      </c>
      <c r="T15" s="84">
        <v>0</v>
      </c>
      <c r="U15" s="84">
        <v>23.53</v>
      </c>
      <c r="V15" s="84">
        <v>0</v>
      </c>
      <c r="W15" s="84">
        <v>63.76</v>
      </c>
      <c r="X15" s="94">
        <f t="shared" si="10"/>
        <v>3.5999999999999996</v>
      </c>
      <c r="Y15" s="95">
        <f t="shared" si="11"/>
        <v>87.289999999999992</v>
      </c>
      <c r="Z15" s="91">
        <v>3.6</v>
      </c>
      <c r="AA15" s="84">
        <v>0</v>
      </c>
      <c r="AB15" s="84">
        <v>71.75</v>
      </c>
      <c r="AC15" s="84">
        <v>0</v>
      </c>
      <c r="AD15" s="96">
        <f t="shared" si="12"/>
        <v>75.349999999999994</v>
      </c>
      <c r="AE15" s="52">
        <f t="shared" si="13"/>
        <v>0</v>
      </c>
      <c r="AF15" s="118">
        <v>0.41779368279569901</v>
      </c>
      <c r="AG15" s="117">
        <v>0.15147177419354799</v>
      </c>
      <c r="AH15" s="54">
        <f t="shared" si="6"/>
        <v>9.2948103928680155</v>
      </c>
      <c r="AI15" s="63">
        <f t="shared" si="7"/>
        <v>3.4777383518290037</v>
      </c>
      <c r="AJ15" s="64">
        <v>165.17175193888409</v>
      </c>
      <c r="AK15" s="61">
        <v>16.387349682933177</v>
      </c>
      <c r="AL15" s="66">
        <v>70.115643985452223</v>
      </c>
      <c r="AM15" s="61">
        <v>104.33344019104426</v>
      </c>
      <c r="AS15" s="121"/>
      <c r="BA15" s="42"/>
      <c r="BB15" s="42"/>
    </row>
    <row r="16" spans="1:54" ht="15.75" x14ac:dyDescent="0.25">
      <c r="A16" s="25">
        <v>8</v>
      </c>
      <c r="B16" s="69">
        <v>37.549999999999997</v>
      </c>
      <c r="C16" s="51">
        <f t="shared" si="0"/>
        <v>16.776188467317475</v>
      </c>
      <c r="D16" s="52">
        <f t="shared" si="1"/>
        <v>29.14528590314967</v>
      </c>
      <c r="E16" s="59">
        <f t="shared" si="2"/>
        <v>-8.3714743704671424</v>
      </c>
      <c r="F16" s="68">
        <v>152.96</v>
      </c>
      <c r="G16" s="52">
        <f t="shared" si="3"/>
        <v>89.381463986362618</v>
      </c>
      <c r="H16" s="52">
        <f t="shared" si="4"/>
        <v>53.911148581260484</v>
      </c>
      <c r="I16" s="53">
        <f t="shared" si="5"/>
        <v>9.6673874323769073</v>
      </c>
      <c r="J16" s="58">
        <v>0</v>
      </c>
      <c r="K16" s="81">
        <v>12.09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12.09</v>
      </c>
      <c r="R16" s="91">
        <v>13.15</v>
      </c>
      <c r="S16" s="84">
        <v>0</v>
      </c>
      <c r="T16" s="84">
        <v>0</v>
      </c>
      <c r="U16" s="84">
        <v>14.75</v>
      </c>
      <c r="V16" s="84">
        <v>0</v>
      </c>
      <c r="W16" s="84">
        <v>63.15</v>
      </c>
      <c r="X16" s="94">
        <f t="shared" si="10"/>
        <v>13.15</v>
      </c>
      <c r="Y16" s="95">
        <f t="shared" si="11"/>
        <v>77.900000000000006</v>
      </c>
      <c r="Z16" s="91">
        <v>6</v>
      </c>
      <c r="AA16" s="84">
        <v>0</v>
      </c>
      <c r="AB16" s="84">
        <v>71.7</v>
      </c>
      <c r="AC16" s="84">
        <v>0</v>
      </c>
      <c r="AD16" s="96">
        <f t="shared" si="12"/>
        <v>77.7</v>
      </c>
      <c r="AE16" s="52">
        <f t="shared" si="13"/>
        <v>0</v>
      </c>
      <c r="AF16" s="118">
        <v>0.41779368279569901</v>
      </c>
      <c r="AG16" s="117">
        <v>0.15147177419354799</v>
      </c>
      <c r="AH16" s="54">
        <f t="shared" si="6"/>
        <v>9.2495937495812086</v>
      </c>
      <c r="AI16" s="63">
        <f t="shared" si="7"/>
        <v>3.5670538553393101</v>
      </c>
      <c r="AJ16" s="64">
        <v>167.08146398636262</v>
      </c>
      <c r="AK16" s="61">
        <v>16.776188467317475</v>
      </c>
      <c r="AL16" s="66">
        <v>67.061148581260483</v>
      </c>
      <c r="AM16" s="61">
        <v>107.04528590314968</v>
      </c>
      <c r="AS16" s="121"/>
      <c r="BA16" s="42"/>
      <c r="BB16" s="42"/>
    </row>
    <row r="17" spans="1:54" ht="15.75" x14ac:dyDescent="0.25">
      <c r="A17" s="25">
        <v>9</v>
      </c>
      <c r="B17" s="69">
        <v>40.049999999999997</v>
      </c>
      <c r="C17" s="51">
        <f t="shared" si="0"/>
        <v>16.776357903961298</v>
      </c>
      <c r="D17" s="52">
        <f t="shared" si="1"/>
        <v>31.614597951741345</v>
      </c>
      <c r="E17" s="59">
        <f t="shared" si="2"/>
        <v>-8.3409558557026475</v>
      </c>
      <c r="F17" s="68">
        <v>142.97999999999999</v>
      </c>
      <c r="G17" s="52">
        <f t="shared" si="3"/>
        <v>85.039475246284198</v>
      </c>
      <c r="H17" s="52">
        <f t="shared" si="4"/>
        <v>48.010956340611585</v>
      </c>
      <c r="I17" s="53">
        <f t="shared" si="5"/>
        <v>9.9295684131042012</v>
      </c>
      <c r="J17" s="58">
        <v>0</v>
      </c>
      <c r="K17" s="81">
        <v>12.09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12.09</v>
      </c>
      <c r="R17" s="91">
        <v>21.560000000000002</v>
      </c>
      <c r="S17" s="84">
        <v>0</v>
      </c>
      <c r="T17" s="84">
        <v>0</v>
      </c>
      <c r="U17" s="84">
        <v>13.98</v>
      </c>
      <c r="V17" s="84">
        <v>0</v>
      </c>
      <c r="W17" s="84">
        <v>62.51</v>
      </c>
      <c r="X17" s="94">
        <f t="shared" si="10"/>
        <v>21.560000000000002</v>
      </c>
      <c r="Y17" s="95">
        <f t="shared" si="11"/>
        <v>76.489999999999995</v>
      </c>
      <c r="Z17" s="91">
        <v>14.3</v>
      </c>
      <c r="AA17" s="84">
        <v>0</v>
      </c>
      <c r="AB17" s="84">
        <v>71.87</v>
      </c>
      <c r="AC17" s="84">
        <v>0</v>
      </c>
      <c r="AD17" s="96">
        <f t="shared" si="12"/>
        <v>86.17</v>
      </c>
      <c r="AE17" s="52">
        <f t="shared" si="13"/>
        <v>0</v>
      </c>
      <c r="AF17" s="118">
        <v>0.41779368279569901</v>
      </c>
      <c r="AG17" s="117">
        <v>0.15147177419354799</v>
      </c>
      <c r="AH17" s="54">
        <f t="shared" si="6"/>
        <v>9.5117747303085025</v>
      </c>
      <c r="AI17" s="63">
        <f t="shared" si="7"/>
        <v>3.5975723701038049</v>
      </c>
      <c r="AJ17" s="64">
        <v>171.2094752462842</v>
      </c>
      <c r="AK17" s="61">
        <v>16.776357903961298</v>
      </c>
      <c r="AL17" s="66">
        <v>69.570956340611588</v>
      </c>
      <c r="AM17" s="61">
        <v>108.10459795174134</v>
      </c>
      <c r="AS17" s="121"/>
      <c r="BA17" s="42"/>
      <c r="BB17" s="42"/>
    </row>
    <row r="18" spans="1:54" ht="15.75" x14ac:dyDescent="0.25">
      <c r="A18" s="25">
        <v>10</v>
      </c>
      <c r="B18" s="69">
        <v>40.150000000000006</v>
      </c>
      <c r="C18" s="51">
        <f t="shared" si="0"/>
        <v>16.776291406505894</v>
      </c>
      <c r="D18" s="52">
        <f t="shared" si="1"/>
        <v>31.726703866298166</v>
      </c>
      <c r="E18" s="59">
        <f t="shared" si="2"/>
        <v>-8.3529952728040531</v>
      </c>
      <c r="F18" s="68">
        <v>128.52000000000001</v>
      </c>
      <c r="G18" s="52">
        <f t="shared" si="3"/>
        <v>72.497532746512761</v>
      </c>
      <c r="H18" s="52">
        <f t="shared" si="4"/>
        <v>46.761648096661602</v>
      </c>
      <c r="I18" s="53">
        <f t="shared" si="5"/>
        <v>9.2608191568256562</v>
      </c>
      <c r="J18" s="58">
        <v>0</v>
      </c>
      <c r="K18" s="81">
        <v>12.09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12.09</v>
      </c>
      <c r="R18" s="91">
        <v>25.23</v>
      </c>
      <c r="S18" s="84">
        <v>0</v>
      </c>
      <c r="T18" s="84">
        <v>0</v>
      </c>
      <c r="U18" s="84">
        <v>13.87</v>
      </c>
      <c r="V18" s="84">
        <v>0</v>
      </c>
      <c r="W18" s="84">
        <v>62.09</v>
      </c>
      <c r="X18" s="94">
        <f t="shared" si="10"/>
        <v>25.23</v>
      </c>
      <c r="Y18" s="95">
        <f t="shared" si="11"/>
        <v>75.960000000000008</v>
      </c>
      <c r="Z18" s="91">
        <v>7.4</v>
      </c>
      <c r="AA18" s="84">
        <v>0</v>
      </c>
      <c r="AB18" s="84">
        <v>71.959999999999994</v>
      </c>
      <c r="AC18" s="84">
        <v>0</v>
      </c>
      <c r="AD18" s="96">
        <f t="shared" si="12"/>
        <v>79.36</v>
      </c>
      <c r="AE18" s="52">
        <f t="shared" si="13"/>
        <v>0</v>
      </c>
      <c r="AF18" s="118">
        <v>0.41779368279569901</v>
      </c>
      <c r="AG18" s="117">
        <v>0.15147177419354799</v>
      </c>
      <c r="AH18" s="54">
        <f t="shared" si="6"/>
        <v>8.8430254740299574</v>
      </c>
      <c r="AI18" s="63">
        <f t="shared" si="7"/>
        <v>3.5855329530023994</v>
      </c>
      <c r="AJ18" s="64">
        <v>151.85753274651276</v>
      </c>
      <c r="AK18" s="61">
        <v>16.776291406505894</v>
      </c>
      <c r="AL18" s="66">
        <v>71.991648096661606</v>
      </c>
      <c r="AM18" s="61">
        <v>107.68670386629817</v>
      </c>
      <c r="AS18" s="121"/>
      <c r="BA18" s="42"/>
      <c r="BB18" s="42"/>
    </row>
    <row r="19" spans="1:54" ht="15.75" x14ac:dyDescent="0.25">
      <c r="A19" s="25">
        <v>11</v>
      </c>
      <c r="B19" s="69">
        <v>42</v>
      </c>
      <c r="C19" s="51">
        <f t="shared" si="0"/>
        <v>16.776533578334512</v>
      </c>
      <c r="D19" s="52">
        <f t="shared" si="1"/>
        <v>33.532223817281846</v>
      </c>
      <c r="E19" s="59">
        <f t="shared" si="2"/>
        <v>-8.3087573956163556</v>
      </c>
      <c r="F19" s="68">
        <v>137.79</v>
      </c>
      <c r="G19" s="52">
        <f t="shared" si="3"/>
        <v>75.069304860524909</v>
      </c>
      <c r="H19" s="52">
        <f t="shared" si="4"/>
        <v>52.652056395349121</v>
      </c>
      <c r="I19" s="53">
        <f t="shared" si="5"/>
        <v>10.068638744125971</v>
      </c>
      <c r="J19" s="58">
        <v>0</v>
      </c>
      <c r="K19" s="81">
        <v>12.09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12.09</v>
      </c>
      <c r="R19" s="91">
        <v>26.64</v>
      </c>
      <c r="S19" s="84">
        <v>0</v>
      </c>
      <c r="T19" s="84">
        <v>0</v>
      </c>
      <c r="U19" s="84">
        <v>13.87</v>
      </c>
      <c r="V19" s="84">
        <v>0</v>
      </c>
      <c r="W19" s="84">
        <v>61.82</v>
      </c>
      <c r="X19" s="94">
        <f t="shared" si="10"/>
        <v>26.64</v>
      </c>
      <c r="Y19" s="95">
        <f t="shared" si="11"/>
        <v>75.69</v>
      </c>
      <c r="Z19" s="91">
        <v>18</v>
      </c>
      <c r="AA19" s="84">
        <v>0</v>
      </c>
      <c r="AB19" s="84">
        <v>71.94</v>
      </c>
      <c r="AC19" s="84">
        <v>0</v>
      </c>
      <c r="AD19" s="96">
        <f t="shared" si="12"/>
        <v>89.94</v>
      </c>
      <c r="AE19" s="52">
        <f t="shared" si="13"/>
        <v>0</v>
      </c>
      <c r="AF19" s="118">
        <v>0.41779368279569901</v>
      </c>
      <c r="AG19" s="117">
        <v>0.15147177419354799</v>
      </c>
      <c r="AH19" s="54">
        <f t="shared" si="6"/>
        <v>9.6508450613302728</v>
      </c>
      <c r="AI19" s="63">
        <f t="shared" si="7"/>
        <v>3.6297708301900968</v>
      </c>
      <c r="AJ19" s="64">
        <v>165.00930486052491</v>
      </c>
      <c r="AK19" s="61">
        <v>16.776533578334512</v>
      </c>
      <c r="AL19" s="66">
        <v>79.292056395349121</v>
      </c>
      <c r="AM19" s="61">
        <v>109.22222381728184</v>
      </c>
      <c r="AS19" s="121"/>
      <c r="BA19" s="42"/>
      <c r="BB19" s="42"/>
    </row>
    <row r="20" spans="1:54" ht="15.75" x14ac:dyDescent="0.25">
      <c r="A20" s="25">
        <v>12</v>
      </c>
      <c r="B20" s="69">
        <v>47.56</v>
      </c>
      <c r="C20" s="51">
        <f t="shared" si="0"/>
        <v>16.874443055719986</v>
      </c>
      <c r="D20" s="52">
        <f t="shared" si="1"/>
        <v>38.836401513071621</v>
      </c>
      <c r="E20" s="59">
        <f t="shared" si="2"/>
        <v>-8.1508445687915856</v>
      </c>
      <c r="F20" s="68">
        <v>132.86000000000001</v>
      </c>
      <c r="G20" s="52">
        <f t="shared" si="3"/>
        <v>78.041021185504292</v>
      </c>
      <c r="H20" s="52">
        <f t="shared" si="4"/>
        <v>44.682704672738261</v>
      </c>
      <c r="I20" s="53">
        <f t="shared" si="5"/>
        <v>10.136274141757449</v>
      </c>
      <c r="J20" s="58">
        <v>0</v>
      </c>
      <c r="K20" s="81">
        <v>12.09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12.09</v>
      </c>
      <c r="R20" s="91">
        <v>26.85</v>
      </c>
      <c r="S20" s="84">
        <v>0</v>
      </c>
      <c r="T20" s="84">
        <v>0</v>
      </c>
      <c r="U20" s="84">
        <v>13.87</v>
      </c>
      <c r="V20" s="84">
        <v>0</v>
      </c>
      <c r="W20" s="84">
        <v>61.9</v>
      </c>
      <c r="X20" s="94">
        <f t="shared" si="10"/>
        <v>26.85</v>
      </c>
      <c r="Y20" s="95">
        <f t="shared" si="11"/>
        <v>75.77</v>
      </c>
      <c r="Z20" s="91">
        <v>18.3</v>
      </c>
      <c r="AA20" s="84">
        <v>0</v>
      </c>
      <c r="AB20" s="84">
        <v>78.14</v>
      </c>
      <c r="AC20" s="84">
        <v>0</v>
      </c>
      <c r="AD20" s="96">
        <f t="shared" si="12"/>
        <v>96.44</v>
      </c>
      <c r="AE20" s="52">
        <f t="shared" si="13"/>
        <v>0</v>
      </c>
      <c r="AF20" s="118">
        <v>0.41779368279569901</v>
      </c>
      <c r="AG20" s="117">
        <v>0.15147177419354799</v>
      </c>
      <c r="AH20" s="54">
        <f t="shared" si="6"/>
        <v>9.7184804589617499</v>
      </c>
      <c r="AI20" s="63">
        <f t="shared" si="7"/>
        <v>3.7876836570148669</v>
      </c>
      <c r="AJ20" s="64">
        <v>174.48102118550429</v>
      </c>
      <c r="AK20" s="61">
        <v>16.874443055719986</v>
      </c>
      <c r="AL20" s="66">
        <v>71.532704672738262</v>
      </c>
      <c r="AM20" s="61">
        <v>114.60640151307162</v>
      </c>
      <c r="AS20" s="121"/>
      <c r="BA20" s="42"/>
      <c r="BB20" s="42"/>
    </row>
    <row r="21" spans="1:54" ht="15.75" x14ac:dyDescent="0.25">
      <c r="A21" s="25">
        <v>13</v>
      </c>
      <c r="B21" s="69">
        <v>38.900000000000006</v>
      </c>
      <c r="C21" s="51">
        <f t="shared" si="0"/>
        <v>19.214810335660125</v>
      </c>
      <c r="D21" s="52">
        <f t="shared" si="1"/>
        <v>39.601477833555975</v>
      </c>
      <c r="E21" s="59">
        <f t="shared" si="2"/>
        <v>-19.916288169216095</v>
      </c>
      <c r="F21" s="68">
        <v>126.8</v>
      </c>
      <c r="G21" s="52">
        <f t="shared" si="3"/>
        <v>86.912558165958131</v>
      </c>
      <c r="H21" s="52">
        <f t="shared" si="4"/>
        <v>30.22575397621895</v>
      </c>
      <c r="I21" s="53">
        <f t="shared" si="5"/>
        <v>9.6616878578229066</v>
      </c>
      <c r="J21" s="58">
        <v>0</v>
      </c>
      <c r="K21" s="81">
        <v>23.94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23.94</v>
      </c>
      <c r="R21" s="91">
        <v>26.55</v>
      </c>
      <c r="S21" s="84">
        <v>0</v>
      </c>
      <c r="T21" s="84">
        <v>0</v>
      </c>
      <c r="U21" s="84">
        <v>13.87</v>
      </c>
      <c r="V21" s="84">
        <v>0</v>
      </c>
      <c r="W21" s="84">
        <v>61.73</v>
      </c>
      <c r="X21" s="94">
        <f t="shared" si="10"/>
        <v>26.55</v>
      </c>
      <c r="Y21" s="95">
        <f t="shared" si="11"/>
        <v>75.599999999999994</v>
      </c>
      <c r="Z21" s="91">
        <v>17.3</v>
      </c>
      <c r="AA21" s="84">
        <v>0</v>
      </c>
      <c r="AB21" s="84">
        <v>73.010000000000005</v>
      </c>
      <c r="AC21" s="84">
        <v>0</v>
      </c>
      <c r="AD21" s="96">
        <f t="shared" si="12"/>
        <v>90.31</v>
      </c>
      <c r="AE21" s="52">
        <f t="shared" si="13"/>
        <v>0</v>
      </c>
      <c r="AF21" s="118">
        <v>0.41779368279569901</v>
      </c>
      <c r="AG21" s="117">
        <v>0.15147177419354799</v>
      </c>
      <c r="AH21" s="54">
        <f t="shared" si="6"/>
        <v>9.2438941750272079</v>
      </c>
      <c r="AI21" s="63">
        <f t="shared" si="7"/>
        <v>3.872240056590357</v>
      </c>
      <c r="AJ21" s="64">
        <v>177.22255816595813</v>
      </c>
      <c r="AK21" s="61">
        <v>19.214810335660125</v>
      </c>
      <c r="AL21" s="66">
        <v>56.775753976218951</v>
      </c>
      <c r="AM21" s="61">
        <v>115.20147783355597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29.220000000000002</v>
      </c>
      <c r="C22" s="51">
        <f t="shared" si="0"/>
        <v>18.902542147568983</v>
      </c>
      <c r="D22" s="52">
        <f t="shared" si="1"/>
        <v>30.486173816149702</v>
      </c>
      <c r="E22" s="59">
        <f t="shared" si="2"/>
        <v>-20.1687159637187</v>
      </c>
      <c r="F22" s="68">
        <v>145.72999999999999</v>
      </c>
      <c r="G22" s="52">
        <f t="shared" si="3"/>
        <v>92.081626046946241</v>
      </c>
      <c r="H22" s="52">
        <f t="shared" si="4"/>
        <v>46.455674454866298</v>
      </c>
      <c r="I22" s="53">
        <f t="shared" si="5"/>
        <v>7.1926994981874746</v>
      </c>
      <c r="J22" s="58">
        <v>0</v>
      </c>
      <c r="K22" s="81">
        <v>23.92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23.92</v>
      </c>
      <c r="R22" s="91">
        <v>12.059999999999999</v>
      </c>
      <c r="S22" s="84">
        <v>0</v>
      </c>
      <c r="T22" s="84">
        <v>0</v>
      </c>
      <c r="U22" s="84">
        <v>13.89</v>
      </c>
      <c r="V22" s="84">
        <v>0</v>
      </c>
      <c r="W22" s="84">
        <v>61.68</v>
      </c>
      <c r="X22" s="94">
        <f t="shared" si="10"/>
        <v>12.059999999999999</v>
      </c>
      <c r="Y22" s="95">
        <f t="shared" si="11"/>
        <v>75.569999999999993</v>
      </c>
      <c r="Z22" s="91">
        <v>13.8</v>
      </c>
      <c r="AA22" s="84">
        <v>0</v>
      </c>
      <c r="AB22" s="84">
        <v>7.09</v>
      </c>
      <c r="AC22" s="84">
        <v>0</v>
      </c>
      <c r="AD22" s="96">
        <f t="shared" si="12"/>
        <v>20.89</v>
      </c>
      <c r="AE22" s="52">
        <f t="shared" si="13"/>
        <v>0</v>
      </c>
      <c r="AF22" s="118">
        <v>0.41779368279569901</v>
      </c>
      <c r="AG22" s="117">
        <v>0.15147177419354799</v>
      </c>
      <c r="AH22" s="54">
        <f t="shared" si="6"/>
        <v>6.7749058153917758</v>
      </c>
      <c r="AI22" s="63">
        <f t="shared" si="7"/>
        <v>3.5998122620877524</v>
      </c>
      <c r="AJ22" s="64">
        <v>112.97162604694624</v>
      </c>
      <c r="AK22" s="61">
        <v>18.902542147568983</v>
      </c>
      <c r="AL22" s="66">
        <v>58.515674454866293</v>
      </c>
      <c r="AM22" s="61">
        <v>106.05617381614969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45.7</v>
      </c>
      <c r="C23" s="51">
        <f t="shared" si="0"/>
        <v>18.710894934250824</v>
      </c>
      <c r="D23" s="52">
        <f t="shared" si="1"/>
        <v>46.693040867305413</v>
      </c>
      <c r="E23" s="59">
        <f t="shared" si="2"/>
        <v>-20.168528225806455</v>
      </c>
      <c r="F23" s="68">
        <v>162.24</v>
      </c>
      <c r="G23" s="52">
        <f t="shared" si="3"/>
        <v>90.866111642854634</v>
      </c>
      <c r="H23" s="52">
        <f t="shared" si="4"/>
        <v>61.453819273264152</v>
      </c>
      <c r="I23" s="53">
        <f t="shared" si="5"/>
        <v>9.9200690838812395</v>
      </c>
      <c r="J23" s="58">
        <v>0</v>
      </c>
      <c r="K23" s="81">
        <v>23.92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23.92</v>
      </c>
      <c r="R23" s="91">
        <v>5.62</v>
      </c>
      <c r="S23" s="84">
        <v>0</v>
      </c>
      <c r="T23" s="84">
        <v>0</v>
      </c>
      <c r="U23" s="84">
        <v>13.69</v>
      </c>
      <c r="V23" s="84">
        <v>0</v>
      </c>
      <c r="W23" s="84">
        <v>62</v>
      </c>
      <c r="X23" s="94">
        <f t="shared" si="10"/>
        <v>5.62</v>
      </c>
      <c r="Y23" s="95">
        <f t="shared" si="11"/>
        <v>75.69</v>
      </c>
      <c r="Z23" s="91">
        <v>10</v>
      </c>
      <c r="AA23" s="84">
        <v>0</v>
      </c>
      <c r="AB23" s="84">
        <v>72.599999999999994</v>
      </c>
      <c r="AC23" s="84">
        <v>0</v>
      </c>
      <c r="AD23" s="96">
        <f t="shared" si="12"/>
        <v>82.6</v>
      </c>
      <c r="AE23" s="52">
        <f t="shared" si="13"/>
        <v>0</v>
      </c>
      <c r="AF23" s="118">
        <v>0.41779368279569901</v>
      </c>
      <c r="AG23" s="117">
        <v>0.15147177419354799</v>
      </c>
      <c r="AH23" s="54">
        <f t="shared" si="6"/>
        <v>9.5022754010855408</v>
      </c>
      <c r="AI23" s="63">
        <v>3.6</v>
      </c>
      <c r="AJ23" s="64">
        <v>173.46611164285463</v>
      </c>
      <c r="AK23" s="61">
        <v>18.710894934250824</v>
      </c>
      <c r="AL23" s="66">
        <v>67.073819273264149</v>
      </c>
      <c r="AM23" s="61">
        <v>122.38304086730541</v>
      </c>
      <c r="AS23" s="121"/>
      <c r="BA23" s="42"/>
      <c r="BB23" s="42"/>
    </row>
    <row r="24" spans="1:54" ht="15.75" x14ac:dyDescent="0.25">
      <c r="A24" s="25">
        <v>16</v>
      </c>
      <c r="B24" s="69">
        <v>42.5</v>
      </c>
      <c r="C24" s="51">
        <f t="shared" si="0"/>
        <v>18.428798560222805</v>
      </c>
      <c r="D24" s="52">
        <f t="shared" si="1"/>
        <v>43.790133167129142</v>
      </c>
      <c r="E24" s="59">
        <f t="shared" si="2"/>
        <v>-19.718931727351933</v>
      </c>
      <c r="F24" s="68">
        <v>195.12</v>
      </c>
      <c r="G24" s="52">
        <f t="shared" si="3"/>
        <v>113.21315063149051</v>
      </c>
      <c r="H24" s="52">
        <f t="shared" si="4"/>
        <v>71.316884516418924</v>
      </c>
      <c r="I24" s="53">
        <f t="shared" si="5"/>
        <v>10.589964852090512</v>
      </c>
      <c r="J24" s="58">
        <v>0</v>
      </c>
      <c r="K24" s="81">
        <v>23.83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23.83</v>
      </c>
      <c r="R24" s="91">
        <v>4.38</v>
      </c>
      <c r="S24" s="84">
        <v>0</v>
      </c>
      <c r="T24" s="84">
        <v>0</v>
      </c>
      <c r="U24" s="84">
        <v>13.69</v>
      </c>
      <c r="V24" s="84">
        <v>0</v>
      </c>
      <c r="W24" s="84">
        <v>61.54</v>
      </c>
      <c r="X24" s="94">
        <f t="shared" si="10"/>
        <v>4.38</v>
      </c>
      <c r="Y24" s="95">
        <f t="shared" si="11"/>
        <v>75.23</v>
      </c>
      <c r="Z24" s="91">
        <v>2.6</v>
      </c>
      <c r="AA24" s="84">
        <v>0</v>
      </c>
      <c r="AB24" s="84">
        <v>65.989999999999995</v>
      </c>
      <c r="AC24" s="84">
        <v>0</v>
      </c>
      <c r="AD24" s="96">
        <f t="shared" si="12"/>
        <v>68.589999999999989</v>
      </c>
      <c r="AE24" s="52">
        <f t="shared" si="13"/>
        <v>0</v>
      </c>
      <c r="AF24" s="118">
        <v>0.41779368279569901</v>
      </c>
      <c r="AG24" s="117">
        <v>0.15147177419354799</v>
      </c>
      <c r="AH24" s="54">
        <f t="shared" si="6"/>
        <v>10.172171169294813</v>
      </c>
      <c r="AI24" s="63">
        <f t="shared" si="7"/>
        <v>3.9595964984545162</v>
      </c>
      <c r="AJ24" s="64">
        <v>181.8031506314905</v>
      </c>
      <c r="AK24" s="61">
        <v>18.428798560222805</v>
      </c>
      <c r="AL24" s="66">
        <v>75.696884516418919</v>
      </c>
      <c r="AM24" s="61">
        <v>119.02013316712915</v>
      </c>
      <c r="AS24" s="121"/>
      <c r="BA24" s="42"/>
      <c r="BB24" s="42"/>
    </row>
    <row r="25" spans="1:54" ht="15.75" x14ac:dyDescent="0.25">
      <c r="A25" s="25">
        <v>17</v>
      </c>
      <c r="B25" s="69">
        <v>43.03</v>
      </c>
      <c r="C25" s="51">
        <f t="shared" si="0"/>
        <v>19.332047965153091</v>
      </c>
      <c r="D25" s="52">
        <f t="shared" si="1"/>
        <v>43.737045722694432</v>
      </c>
      <c r="E25" s="59">
        <f t="shared" si="2"/>
        <v>-20.039093687847497</v>
      </c>
      <c r="F25" s="68">
        <v>183.17</v>
      </c>
      <c r="G25" s="52">
        <f t="shared" si="3"/>
        <v>102.99614513635053</v>
      </c>
      <c r="H25" s="52">
        <f t="shared" si="4"/>
        <v>70.000343228537616</v>
      </c>
      <c r="I25" s="53">
        <f t="shared" si="5"/>
        <v>10.17351163511186</v>
      </c>
      <c r="J25" s="58">
        <v>0</v>
      </c>
      <c r="K25" s="81">
        <v>24.2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24.2</v>
      </c>
      <c r="R25" s="91">
        <v>0.63</v>
      </c>
      <c r="S25" s="84">
        <v>0</v>
      </c>
      <c r="T25" s="84">
        <v>0</v>
      </c>
      <c r="U25" s="84">
        <v>13.69</v>
      </c>
      <c r="V25" s="84">
        <v>0</v>
      </c>
      <c r="W25" s="84">
        <v>62.42</v>
      </c>
      <c r="X25" s="94">
        <f t="shared" si="10"/>
        <v>0.63</v>
      </c>
      <c r="Y25" s="95">
        <f t="shared" si="11"/>
        <v>76.11</v>
      </c>
      <c r="Z25" s="91">
        <v>1.2</v>
      </c>
      <c r="AA25" s="84">
        <v>0</v>
      </c>
      <c r="AB25" s="84">
        <v>72.13</v>
      </c>
      <c r="AC25" s="84">
        <v>0</v>
      </c>
      <c r="AD25" s="96">
        <f t="shared" si="12"/>
        <v>73.33</v>
      </c>
      <c r="AE25" s="52">
        <f t="shared" si="13"/>
        <v>0</v>
      </c>
      <c r="AF25" s="118">
        <v>0.41779368279569901</v>
      </c>
      <c r="AG25" s="117">
        <v>0.15147177419354799</v>
      </c>
      <c r="AH25" s="54">
        <f t="shared" si="6"/>
        <v>9.7557179523161608</v>
      </c>
      <c r="AI25" s="63">
        <f t="shared" si="7"/>
        <v>4.0094345379589527</v>
      </c>
      <c r="AJ25" s="64">
        <v>176.32614513635053</v>
      </c>
      <c r="AK25" s="61">
        <v>19.332047965153091</v>
      </c>
      <c r="AL25" s="66">
        <v>70.630343228537612</v>
      </c>
      <c r="AM25" s="61">
        <v>119.84704572269443</v>
      </c>
      <c r="AS25" s="121"/>
      <c r="BA25" s="42"/>
      <c r="BB25" s="42"/>
    </row>
    <row r="26" spans="1:54" ht="15.75" x14ac:dyDescent="0.25">
      <c r="A26" s="25">
        <v>18</v>
      </c>
      <c r="B26" s="69">
        <v>52.89</v>
      </c>
      <c r="C26" s="51">
        <f t="shared" si="0"/>
        <v>24.470238461929299</v>
      </c>
      <c r="D26" s="52">
        <f t="shared" si="1"/>
        <v>47.79850574375142</v>
      </c>
      <c r="E26" s="59">
        <f t="shared" si="2"/>
        <v>-19.378744205680736</v>
      </c>
      <c r="F26" s="68">
        <v>193.42</v>
      </c>
      <c r="G26" s="52">
        <f t="shared" si="3"/>
        <v>111.53030982235222</v>
      </c>
      <c r="H26" s="52">
        <f t="shared" si="4"/>
        <v>71.402318933230376</v>
      </c>
      <c r="I26" s="53">
        <f t="shared" si="5"/>
        <v>10.487371244417384</v>
      </c>
      <c r="J26" s="58">
        <v>0</v>
      </c>
      <c r="K26" s="81">
        <v>23.83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23.83</v>
      </c>
      <c r="R26" s="91">
        <v>0</v>
      </c>
      <c r="S26" s="84">
        <v>0</v>
      </c>
      <c r="T26" s="84">
        <v>0</v>
      </c>
      <c r="U26" s="84">
        <v>13.69</v>
      </c>
      <c r="V26" s="84">
        <v>0</v>
      </c>
      <c r="W26" s="84">
        <v>63.3</v>
      </c>
      <c r="X26" s="94">
        <f t="shared" si="10"/>
        <v>0</v>
      </c>
      <c r="Y26" s="95">
        <f t="shared" si="11"/>
        <v>76.989999999999995</v>
      </c>
      <c r="Z26" s="91">
        <v>0</v>
      </c>
      <c r="AA26" s="84">
        <v>0</v>
      </c>
      <c r="AB26" s="84">
        <v>71.97</v>
      </c>
      <c r="AC26" s="84">
        <v>0</v>
      </c>
      <c r="AD26" s="96">
        <f t="shared" si="12"/>
        <v>71.97</v>
      </c>
      <c r="AE26" s="52">
        <f t="shared" si="13"/>
        <v>0</v>
      </c>
      <c r="AF26" s="118">
        <v>0.41779368279569901</v>
      </c>
      <c r="AG26" s="117">
        <v>0.15147177419354799</v>
      </c>
      <c r="AH26" s="54">
        <f t="shared" si="6"/>
        <v>10.069577561621685</v>
      </c>
      <c r="AI26" s="63">
        <f t="shared" si="7"/>
        <v>4.2997840201257134</v>
      </c>
      <c r="AJ26" s="64">
        <v>183.50030982235222</v>
      </c>
      <c r="AK26" s="61">
        <v>24.470238461929299</v>
      </c>
      <c r="AL26" s="128">
        <v>71.402318933230376</v>
      </c>
      <c r="AM26" s="61">
        <v>124.78850574375141</v>
      </c>
      <c r="AS26" s="121"/>
      <c r="BA26" s="42"/>
      <c r="BB26" s="42"/>
    </row>
    <row r="27" spans="1:54" ht="15.75" x14ac:dyDescent="0.25">
      <c r="A27" s="25">
        <v>19</v>
      </c>
      <c r="B27" s="69">
        <v>61.120000000000005</v>
      </c>
      <c r="C27" s="51">
        <f t="shared" si="0"/>
        <v>26.065889811928955</v>
      </c>
      <c r="D27" s="52">
        <f t="shared" si="1"/>
        <v>54.194512135631442</v>
      </c>
      <c r="E27" s="59">
        <f t="shared" si="2"/>
        <v>-19.14040194756037</v>
      </c>
      <c r="F27" s="68">
        <v>241.01</v>
      </c>
      <c r="G27" s="52">
        <f t="shared" si="3"/>
        <v>145.65414525993521</v>
      </c>
      <c r="H27" s="52">
        <f t="shared" si="4"/>
        <v>83.006202414291252</v>
      </c>
      <c r="I27" s="53">
        <f t="shared" si="5"/>
        <v>12.349652325773471</v>
      </c>
      <c r="J27" s="58">
        <v>0</v>
      </c>
      <c r="K27" s="81">
        <v>24.19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24.19</v>
      </c>
      <c r="R27" s="91">
        <v>0</v>
      </c>
      <c r="S27" s="84">
        <v>0</v>
      </c>
      <c r="T27" s="84">
        <v>0</v>
      </c>
      <c r="U27" s="84">
        <v>27.42</v>
      </c>
      <c r="V27" s="84">
        <v>0</v>
      </c>
      <c r="W27" s="84">
        <v>62.35</v>
      </c>
      <c r="X27" s="94">
        <f t="shared" si="10"/>
        <v>0</v>
      </c>
      <c r="Y27" s="95">
        <f t="shared" si="11"/>
        <v>89.77000000000001</v>
      </c>
      <c r="Z27" s="91">
        <v>0</v>
      </c>
      <c r="AA27" s="84">
        <v>0</v>
      </c>
      <c r="AB27" s="84">
        <v>73.39</v>
      </c>
      <c r="AC27" s="84">
        <v>0</v>
      </c>
      <c r="AD27" s="96">
        <f t="shared" si="12"/>
        <v>73.39</v>
      </c>
      <c r="AE27" s="52">
        <f t="shared" si="13"/>
        <v>0</v>
      </c>
      <c r="AF27" s="118">
        <v>0.41779368279569901</v>
      </c>
      <c r="AG27" s="117">
        <v>0.15147177419354799</v>
      </c>
      <c r="AH27" s="54">
        <f t="shared" si="6"/>
        <v>11.931858642977772</v>
      </c>
      <c r="AI27" s="63">
        <f t="shared" si="7"/>
        <v>4.8981262782460817</v>
      </c>
      <c r="AJ27" s="64">
        <v>219.04414525993522</v>
      </c>
      <c r="AK27" s="61">
        <v>26.065889811928955</v>
      </c>
      <c r="AL27" s="128">
        <v>83.006202414291252</v>
      </c>
      <c r="AM27" s="61">
        <v>143.96451213563145</v>
      </c>
      <c r="AS27" s="121"/>
      <c r="BA27" s="42"/>
      <c r="BB27" s="42"/>
    </row>
    <row r="28" spans="1:54" ht="15.75" x14ac:dyDescent="0.25">
      <c r="A28" s="25">
        <v>20</v>
      </c>
      <c r="B28" s="69">
        <v>56.91</v>
      </c>
      <c r="C28" s="51">
        <f t="shared" si="0"/>
        <v>23.365617540461646</v>
      </c>
      <c r="D28" s="52">
        <f t="shared" si="1"/>
        <v>52.511741560929266</v>
      </c>
      <c r="E28" s="59">
        <f t="shared" si="2"/>
        <v>-18.967359101390905</v>
      </c>
      <c r="F28" s="68">
        <v>250.33</v>
      </c>
      <c r="G28" s="52">
        <f t="shared" si="3"/>
        <v>151.91082002573859</v>
      </c>
      <c r="H28" s="52">
        <f t="shared" si="4"/>
        <v>85.76630090385521</v>
      </c>
      <c r="I28" s="53">
        <f t="shared" si="5"/>
        <v>12.652879070406224</v>
      </c>
      <c r="J28" s="58">
        <v>0</v>
      </c>
      <c r="K28" s="81">
        <v>23.91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23.91</v>
      </c>
      <c r="R28" s="91">
        <v>0</v>
      </c>
      <c r="S28" s="84">
        <v>0</v>
      </c>
      <c r="T28" s="84">
        <v>0</v>
      </c>
      <c r="U28" s="84">
        <v>27.42</v>
      </c>
      <c r="V28" s="84">
        <v>0</v>
      </c>
      <c r="W28" s="84">
        <v>63.02</v>
      </c>
      <c r="X28" s="94">
        <f t="shared" si="10"/>
        <v>0</v>
      </c>
      <c r="Y28" s="95">
        <f t="shared" si="11"/>
        <v>90.44</v>
      </c>
      <c r="Z28" s="91">
        <v>0</v>
      </c>
      <c r="AA28" s="84">
        <v>0</v>
      </c>
      <c r="AB28" s="84">
        <v>72.05</v>
      </c>
      <c r="AC28" s="84">
        <v>0</v>
      </c>
      <c r="AD28" s="96">
        <f t="shared" si="12"/>
        <v>72.05</v>
      </c>
      <c r="AE28" s="52">
        <f t="shared" si="13"/>
        <v>0</v>
      </c>
      <c r="AF28" s="118">
        <v>0.41779368279569901</v>
      </c>
      <c r="AG28" s="117">
        <v>0.15147177419354799</v>
      </c>
      <c r="AH28" s="54">
        <f t="shared" si="6"/>
        <v>12.235085387610525</v>
      </c>
      <c r="AI28" s="63">
        <f t="shared" si="7"/>
        <v>4.7911691244155463</v>
      </c>
      <c r="AJ28" s="64">
        <v>223.96082002573857</v>
      </c>
      <c r="AK28" s="61">
        <v>23.365617540461646</v>
      </c>
      <c r="AL28" s="128">
        <v>85.76630090385521</v>
      </c>
      <c r="AM28" s="61">
        <v>142.95174156092926</v>
      </c>
      <c r="AS28" s="121"/>
      <c r="BA28" s="42"/>
      <c r="BB28" s="42"/>
    </row>
    <row r="29" spans="1:54" ht="15.75" x14ac:dyDescent="0.25">
      <c r="A29" s="25">
        <v>21</v>
      </c>
      <c r="B29" s="69">
        <v>59.95</v>
      </c>
      <c r="C29" s="51">
        <f t="shared" si="0"/>
        <v>23.365954371876114</v>
      </c>
      <c r="D29" s="52">
        <f t="shared" si="1"/>
        <v>55.472166850065591</v>
      </c>
      <c r="E29" s="59">
        <f t="shared" si="2"/>
        <v>-18.888121221941695</v>
      </c>
      <c r="F29" s="68">
        <v>263.69</v>
      </c>
      <c r="G29" s="52">
        <f t="shared" si="3"/>
        <v>164.26435762353537</v>
      </c>
      <c r="H29" s="52">
        <f t="shared" si="4"/>
        <v>86.308422377424435</v>
      </c>
      <c r="I29" s="53">
        <f t="shared" si="5"/>
        <v>13.117219999040211</v>
      </c>
      <c r="J29" s="58">
        <v>0</v>
      </c>
      <c r="K29" s="81">
        <v>23.91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23.91</v>
      </c>
      <c r="R29" s="91">
        <v>0</v>
      </c>
      <c r="S29" s="84">
        <v>0</v>
      </c>
      <c r="T29" s="84">
        <v>0</v>
      </c>
      <c r="U29" s="84">
        <v>27.42</v>
      </c>
      <c r="V29" s="84">
        <v>0</v>
      </c>
      <c r="W29" s="84">
        <v>62.81</v>
      </c>
      <c r="X29" s="94">
        <f t="shared" si="10"/>
        <v>0</v>
      </c>
      <c r="Y29" s="95">
        <f t="shared" si="11"/>
        <v>90.23</v>
      </c>
      <c r="Z29" s="91">
        <v>0</v>
      </c>
      <c r="AA29" s="84">
        <v>0</v>
      </c>
      <c r="AB29" s="84">
        <v>70.91</v>
      </c>
      <c r="AC29" s="84">
        <v>0</v>
      </c>
      <c r="AD29" s="96">
        <f t="shared" si="12"/>
        <v>70.91</v>
      </c>
      <c r="AE29" s="52">
        <f t="shared" si="13"/>
        <v>0</v>
      </c>
      <c r="AF29" s="118">
        <v>0.41779368279569901</v>
      </c>
      <c r="AG29" s="117">
        <v>0.15147177419354799</v>
      </c>
      <c r="AH29" s="54">
        <f t="shared" si="6"/>
        <v>12.699426316244512</v>
      </c>
      <c r="AI29" s="63">
        <f t="shared" si="7"/>
        <v>4.8704070038647558</v>
      </c>
      <c r="AJ29" s="64">
        <v>235.17435762353537</v>
      </c>
      <c r="AK29" s="61">
        <v>23.365954371876114</v>
      </c>
      <c r="AL29" s="128">
        <v>86.308422377424435</v>
      </c>
      <c r="AM29" s="61">
        <v>145.70216685006559</v>
      </c>
      <c r="AS29" s="121"/>
      <c r="BA29" s="42"/>
      <c r="BB29" s="42"/>
    </row>
    <row r="30" spans="1:54" ht="15.75" x14ac:dyDescent="0.25">
      <c r="A30" s="25">
        <v>22</v>
      </c>
      <c r="B30" s="69">
        <v>61.26</v>
      </c>
      <c r="C30" s="51">
        <f t="shared" si="0"/>
        <v>19.976708202926719</v>
      </c>
      <c r="D30" s="52">
        <f t="shared" si="1"/>
        <v>60.069013606011055</v>
      </c>
      <c r="E30" s="59">
        <f t="shared" si="2"/>
        <v>-18.785721808937755</v>
      </c>
      <c r="F30" s="68">
        <v>259.29000000000002</v>
      </c>
      <c r="G30" s="52">
        <f t="shared" si="3"/>
        <v>157.67960192478159</v>
      </c>
      <c r="H30" s="52">
        <f t="shared" si="4"/>
        <v>88.603753662268176</v>
      </c>
      <c r="I30" s="53">
        <f t="shared" si="5"/>
        <v>13.006644412950246</v>
      </c>
      <c r="J30" s="58">
        <v>0</v>
      </c>
      <c r="K30" s="81">
        <v>23.83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23.83</v>
      </c>
      <c r="R30" s="91">
        <v>0</v>
      </c>
      <c r="S30" s="84"/>
      <c r="T30" s="84">
        <v>0</v>
      </c>
      <c r="U30" s="84">
        <v>27.42</v>
      </c>
      <c r="V30" s="84">
        <v>0</v>
      </c>
      <c r="W30" s="84">
        <v>62.38</v>
      </c>
      <c r="X30" s="94">
        <f t="shared" si="10"/>
        <v>0</v>
      </c>
      <c r="Y30" s="95">
        <f t="shared" si="11"/>
        <v>89.800000000000011</v>
      </c>
      <c r="Z30" s="91">
        <v>0</v>
      </c>
      <c r="AA30" s="84">
        <v>0</v>
      </c>
      <c r="AB30" s="84">
        <v>72.400000000000006</v>
      </c>
      <c r="AC30" s="84">
        <v>0</v>
      </c>
      <c r="AD30" s="96">
        <f t="shared" si="12"/>
        <v>72.400000000000006</v>
      </c>
      <c r="AE30" s="52">
        <f t="shared" si="13"/>
        <v>0</v>
      </c>
      <c r="AF30" s="118">
        <v>0.41779368279569901</v>
      </c>
      <c r="AG30" s="117">
        <v>0.15147177419354799</v>
      </c>
      <c r="AH30" s="54">
        <f t="shared" si="6"/>
        <v>12.588850730154547</v>
      </c>
      <c r="AI30" s="63">
        <f t="shared" si="7"/>
        <v>4.8928064168686944</v>
      </c>
      <c r="AJ30" s="64">
        <v>230.0796019247816</v>
      </c>
      <c r="AK30" s="61">
        <v>19.976708202926719</v>
      </c>
      <c r="AL30" s="128">
        <v>88.603753662268176</v>
      </c>
      <c r="AM30" s="61">
        <v>149.86901360601107</v>
      </c>
      <c r="AS30" s="121"/>
      <c r="BA30" s="42"/>
      <c r="BB30" s="42"/>
    </row>
    <row r="31" spans="1:54" ht="15.75" x14ac:dyDescent="0.25">
      <c r="A31" s="25">
        <v>23</v>
      </c>
      <c r="B31" s="69">
        <v>53.03</v>
      </c>
      <c r="C31" s="51">
        <f t="shared" si="0"/>
        <v>19.42236110428421</v>
      </c>
      <c r="D31" s="52">
        <f t="shared" si="1"/>
        <v>52.721754741458227</v>
      </c>
      <c r="E31" s="59">
        <f t="shared" si="2"/>
        <v>-19.11411584574244</v>
      </c>
      <c r="F31" s="68">
        <v>250.08</v>
      </c>
      <c r="G31" s="52">
        <f t="shared" si="3"/>
        <v>195.86424069146977</v>
      </c>
      <c r="H31" s="52">
        <f t="shared" si="4"/>
        <v>41.562120270520111</v>
      </c>
      <c r="I31" s="53">
        <f t="shared" si="5"/>
        <v>12.653639038010093</v>
      </c>
      <c r="J31" s="58">
        <v>0</v>
      </c>
      <c r="K31" s="81">
        <v>23.94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23.94</v>
      </c>
      <c r="R31" s="91">
        <v>0</v>
      </c>
      <c r="S31" s="84">
        <v>0</v>
      </c>
      <c r="T31" s="84">
        <v>0</v>
      </c>
      <c r="U31" s="84">
        <v>27.27</v>
      </c>
      <c r="V31" s="84">
        <v>0</v>
      </c>
      <c r="W31" s="84">
        <v>62.85</v>
      </c>
      <c r="X31" s="94">
        <f t="shared" si="10"/>
        <v>0</v>
      </c>
      <c r="Y31" s="95">
        <f t="shared" si="11"/>
        <v>90.12</v>
      </c>
      <c r="Z31" s="91">
        <v>0</v>
      </c>
      <c r="AA31" s="84">
        <v>0</v>
      </c>
      <c r="AB31" s="84">
        <v>72.319999999999993</v>
      </c>
      <c r="AC31" s="84">
        <v>0</v>
      </c>
      <c r="AD31" s="96">
        <f t="shared" si="12"/>
        <v>72.319999999999993</v>
      </c>
      <c r="AE31" s="52">
        <f t="shared" si="13"/>
        <v>0</v>
      </c>
      <c r="AF31" s="118">
        <v>0.41779368279569901</v>
      </c>
      <c r="AG31" s="117">
        <v>0.15147177419354799</v>
      </c>
      <c r="AH31" s="54">
        <f t="shared" si="6"/>
        <v>12.235845355214394</v>
      </c>
      <c r="AI31" s="63">
        <f t="shared" si="7"/>
        <v>4.6744123800640125</v>
      </c>
      <c r="AJ31" s="64">
        <v>268.18424069146977</v>
      </c>
      <c r="AK31" s="61">
        <v>19.42236110428421</v>
      </c>
      <c r="AL31" s="128">
        <v>41.562120270520111</v>
      </c>
      <c r="AM31" s="61">
        <v>142.84175474145823</v>
      </c>
      <c r="AS31" s="121"/>
      <c r="BA31" s="42"/>
      <c r="BB31" s="42"/>
    </row>
    <row r="32" spans="1:54" ht="16.5" thickBot="1" x14ac:dyDescent="0.3">
      <c r="A32" s="26">
        <v>24</v>
      </c>
      <c r="B32" s="70">
        <v>48.55</v>
      </c>
      <c r="C32" s="55">
        <f t="shared" si="0"/>
        <v>17.246608856822103</v>
      </c>
      <c r="D32" s="52">
        <f t="shared" si="1"/>
        <v>50.687423169684223</v>
      </c>
      <c r="E32" s="59">
        <f t="shared" si="2"/>
        <v>-19.384032026506308</v>
      </c>
      <c r="F32" s="71">
        <v>235</v>
      </c>
      <c r="G32" s="56">
        <f t="shared" si="3"/>
        <v>139.53221553493825</v>
      </c>
      <c r="H32" s="52">
        <f t="shared" si="4"/>
        <v>83.387919766134388</v>
      </c>
      <c r="I32" s="53">
        <f t="shared" si="5"/>
        <v>12.079864698927375</v>
      </c>
      <c r="J32" s="58">
        <v>0</v>
      </c>
      <c r="K32" s="81">
        <v>24.08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24.08</v>
      </c>
      <c r="R32" s="91">
        <v>0</v>
      </c>
      <c r="S32" s="84">
        <v>0</v>
      </c>
      <c r="T32" s="84">
        <v>0</v>
      </c>
      <c r="U32" s="84">
        <v>27.57</v>
      </c>
      <c r="V32" s="84">
        <v>0</v>
      </c>
      <c r="W32" s="84">
        <v>62.25</v>
      </c>
      <c r="X32" s="94">
        <f t="shared" si="10"/>
        <v>0</v>
      </c>
      <c r="Y32" s="95">
        <f t="shared" si="11"/>
        <v>89.82</v>
      </c>
      <c r="Z32" s="92">
        <v>0</v>
      </c>
      <c r="AA32" s="93">
        <v>0</v>
      </c>
      <c r="AB32" s="93">
        <v>72.3</v>
      </c>
      <c r="AC32" s="93">
        <v>0</v>
      </c>
      <c r="AD32" s="96">
        <f t="shared" si="12"/>
        <v>72.3</v>
      </c>
      <c r="AE32" s="52">
        <f t="shared" si="13"/>
        <v>0</v>
      </c>
      <c r="AF32" s="118">
        <v>0.41779368279569901</v>
      </c>
      <c r="AG32" s="117">
        <v>0.15147177419354799</v>
      </c>
      <c r="AH32" s="54">
        <f t="shared" si="6"/>
        <v>11.662071016131677</v>
      </c>
      <c r="AI32" s="63">
        <f t="shared" si="7"/>
        <v>4.5444961993001414</v>
      </c>
      <c r="AJ32" s="65">
        <v>211.83221553493823</v>
      </c>
      <c r="AK32" s="62">
        <v>17.246608856822103</v>
      </c>
      <c r="AL32" s="129">
        <v>83.387919766134388</v>
      </c>
      <c r="AM32" s="62">
        <v>140.50742316968422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61.26</v>
      </c>
      <c r="C33" s="40">
        <f t="shared" ref="C33:AE33" si="14">MAX(C9:C32)</f>
        <v>36.336298838662202</v>
      </c>
      <c r="D33" s="40">
        <f t="shared" si="14"/>
        <v>60.069013606011055</v>
      </c>
      <c r="E33" s="40">
        <f t="shared" si="14"/>
        <v>-8.1508445687915856</v>
      </c>
      <c r="F33" s="40">
        <f t="shared" si="14"/>
        <v>263.69</v>
      </c>
      <c r="G33" s="40">
        <f t="shared" si="14"/>
        <v>195.86424069146977</v>
      </c>
      <c r="H33" s="40">
        <f t="shared" si="14"/>
        <v>88.603753662268176</v>
      </c>
      <c r="I33" s="40">
        <f t="shared" si="14"/>
        <v>13.117219999040211</v>
      </c>
      <c r="J33" s="40">
        <f t="shared" si="14"/>
        <v>0</v>
      </c>
      <c r="K33" s="40">
        <f t="shared" si="14"/>
        <v>24.2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24.2</v>
      </c>
      <c r="R33" s="40">
        <f t="shared" si="14"/>
        <v>26.85</v>
      </c>
      <c r="S33" s="40">
        <f t="shared" si="14"/>
        <v>0</v>
      </c>
      <c r="T33" s="40">
        <f t="shared" si="14"/>
        <v>0</v>
      </c>
      <c r="U33" s="40">
        <f t="shared" si="14"/>
        <v>29.11</v>
      </c>
      <c r="V33" s="40">
        <f t="shared" si="14"/>
        <v>0</v>
      </c>
      <c r="W33" s="40">
        <f t="shared" si="14"/>
        <v>63.95</v>
      </c>
      <c r="X33" s="40">
        <f t="shared" si="14"/>
        <v>26.85</v>
      </c>
      <c r="Y33" s="40">
        <f t="shared" si="14"/>
        <v>93.06</v>
      </c>
      <c r="Z33" s="40">
        <f>MAX(Z9:Z32)</f>
        <v>18.3</v>
      </c>
      <c r="AA33" s="40">
        <f>MAX(AA9:AA32)</f>
        <v>0</v>
      </c>
      <c r="AB33" s="40">
        <f>MAX(AB9:AB32)</f>
        <v>78.14</v>
      </c>
      <c r="AC33" s="40">
        <f t="shared" si="14"/>
        <v>0</v>
      </c>
      <c r="AD33" s="40">
        <f t="shared" si="14"/>
        <v>96.44</v>
      </c>
      <c r="AE33" s="40">
        <f t="shared" si="14"/>
        <v>0</v>
      </c>
      <c r="AF33" s="40">
        <f t="shared" ref="AF33:AM33" si="15">MAX(AF9:AF32)</f>
        <v>0.41779368279569901</v>
      </c>
      <c r="AG33" s="40">
        <f t="shared" si="15"/>
        <v>0.15147177419354799</v>
      </c>
      <c r="AH33" s="40">
        <f t="shared" si="15"/>
        <v>12.699426316244512</v>
      </c>
      <c r="AI33" s="40">
        <f t="shared" si="15"/>
        <v>4.8981262782460817</v>
      </c>
      <c r="AJ33" s="40">
        <f t="shared" si="15"/>
        <v>268.18424069146977</v>
      </c>
      <c r="AK33" s="40">
        <f t="shared" si="15"/>
        <v>36.336298838662202</v>
      </c>
      <c r="AL33" s="40">
        <f t="shared" si="15"/>
        <v>88.603753662268176</v>
      </c>
      <c r="AM33" s="130">
        <f t="shared" si="15"/>
        <v>149.86901360601107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42.38326530612246</v>
      </c>
      <c r="C34" s="41">
        <f t="shared" ref="C34:AE34" si="16">AVERAGE(C9:C33,C9:C32)</f>
        <v>20.196276860780991</v>
      </c>
      <c r="D34" s="41">
        <f t="shared" si="16"/>
        <v>38.352716380050268</v>
      </c>
      <c r="E34" s="41">
        <f t="shared" si="16"/>
        <v>-15.633783383129595</v>
      </c>
      <c r="F34" s="41">
        <f t="shared" si="16"/>
        <v>194.14265306122448</v>
      </c>
      <c r="G34" s="41">
        <f t="shared" si="16"/>
        <v>117.05527399288196</v>
      </c>
      <c r="H34" s="41">
        <f t="shared" si="16"/>
        <v>66.925786099913921</v>
      </c>
      <c r="I34" s="41">
        <f t="shared" si="16"/>
        <v>10.853332036852665</v>
      </c>
      <c r="J34" s="41">
        <f t="shared" si="16"/>
        <v>0</v>
      </c>
      <c r="K34" s="41">
        <f t="shared" si="16"/>
        <v>20.097142857142863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20.097142857142863</v>
      </c>
      <c r="R34" s="41">
        <f t="shared" si="16"/>
        <v>7.3479591836734706</v>
      </c>
      <c r="S34" s="41">
        <f t="shared" si="16"/>
        <v>0</v>
      </c>
      <c r="T34" s="41">
        <f t="shared" si="16"/>
        <v>0</v>
      </c>
      <c r="U34" s="41">
        <f t="shared" si="16"/>
        <v>21.635714285714293</v>
      </c>
      <c r="V34" s="41">
        <f t="shared" si="16"/>
        <v>0</v>
      </c>
      <c r="W34" s="41">
        <f t="shared" si="16"/>
        <v>62.756122448979589</v>
      </c>
      <c r="X34" s="41">
        <f t="shared" si="16"/>
        <v>7.3479591836734706</v>
      </c>
      <c r="Y34" s="41">
        <f t="shared" si="16"/>
        <v>84.391836734693854</v>
      </c>
      <c r="Z34" s="41">
        <f>AVERAGE(Z9:Z33,Z9:Z32)</f>
        <v>4.9734693877551024</v>
      </c>
      <c r="AA34" s="41">
        <f>AVERAGE(AA9:AA33,AA9:AA32)</f>
        <v>0</v>
      </c>
      <c r="AB34" s="41">
        <f>AVERAGE(AB9:AB33,AB9:AB32)</f>
        <v>69.625714285714295</v>
      </c>
      <c r="AC34" s="41">
        <f t="shared" si="16"/>
        <v>0</v>
      </c>
      <c r="AD34" s="41">
        <f t="shared" si="16"/>
        <v>74.599183673469383</v>
      </c>
      <c r="AE34" s="41">
        <f t="shared" si="16"/>
        <v>0</v>
      </c>
      <c r="AF34" s="41">
        <f t="shared" ref="AF34:AM34" si="17">AVERAGE(AF9:AF33,AF9:AF32)</f>
        <v>0.41779368279569917</v>
      </c>
      <c r="AG34" s="41">
        <f t="shared" si="17"/>
        <v>0.1514717741935481</v>
      </c>
      <c r="AH34" s="41">
        <f t="shared" si="17"/>
        <v>10.435538354056961</v>
      </c>
      <c r="AI34" s="41">
        <f t="shared" si="17"/>
        <v>4.0874069369876933</v>
      </c>
      <c r="AJ34" s="41">
        <f t="shared" si="17"/>
        <v>191.16221276839207</v>
      </c>
      <c r="AK34" s="41">
        <f t="shared" si="17"/>
        <v>20.196276860780991</v>
      </c>
      <c r="AL34" s="41">
        <f t="shared" si="17"/>
        <v>73.725786099913918</v>
      </c>
      <c r="AM34" s="131">
        <f t="shared" si="17"/>
        <v>122.67802250249927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4"/>
      <c r="H36" s="135" t="s">
        <v>96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97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98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95</v>
      </c>
      <c r="B37" s="141"/>
      <c r="C37" s="141"/>
      <c r="D37" s="140" t="s">
        <v>102</v>
      </c>
      <c r="E37" s="141"/>
      <c r="F37" s="142"/>
      <c r="G37" s="115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99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75</v>
      </c>
      <c r="AH37" s="133"/>
      <c r="AI37" s="133"/>
      <c r="AJ37" s="133"/>
      <c r="AK37" s="134"/>
      <c r="AL37" s="139" t="s">
        <v>94</v>
      </c>
      <c r="AM37" s="133"/>
      <c r="AN37" s="133"/>
      <c r="AO37" s="138"/>
      <c r="AP37" s="132" t="s">
        <v>100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2">
        <v>463</v>
      </c>
      <c r="K38" s="211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2">
        <v>177.17</v>
      </c>
      <c r="Z38" s="211"/>
      <c r="AA38" s="8" t="s">
        <v>21</v>
      </c>
      <c r="AB38" s="5" t="s">
        <v>23</v>
      </c>
      <c r="AC38" s="30"/>
      <c r="AD38" s="212">
        <v>545.20000000000005</v>
      </c>
      <c r="AE38" s="211"/>
      <c r="AF38" s="7" t="s">
        <v>21</v>
      </c>
      <c r="AG38" s="5" t="s">
        <v>24</v>
      </c>
      <c r="AH38" s="6"/>
      <c r="AI38" s="212">
        <v>1515.9549999999999</v>
      </c>
      <c r="AJ38" s="211"/>
      <c r="AK38" s="100" t="s">
        <v>21</v>
      </c>
      <c r="AL38" s="99" t="s">
        <v>24</v>
      </c>
      <c r="AM38" s="211">
        <v>113.85129999999999</v>
      </c>
      <c r="AN38" s="213"/>
      <c r="AO38" s="8" t="s">
        <v>21</v>
      </c>
      <c r="AP38" s="5" t="s">
        <v>24</v>
      </c>
      <c r="AQ38" s="211">
        <v>1685.8</v>
      </c>
      <c r="AR38" s="211"/>
      <c r="AS38" s="110" t="s">
        <v>21</v>
      </c>
    </row>
    <row r="39" spans="1:45" ht="15.75" thickBot="1" x14ac:dyDescent="0.3">
      <c r="A39" s="9" t="s">
        <v>22</v>
      </c>
      <c r="B39" s="10">
        <v>4673.04</v>
      </c>
      <c r="C39" s="11" t="s">
        <v>21</v>
      </c>
      <c r="D39" s="9" t="s">
        <v>72</v>
      </c>
      <c r="E39" s="10">
        <v>1069</v>
      </c>
      <c r="F39" s="12" t="s">
        <v>21</v>
      </c>
      <c r="G39" s="98"/>
      <c r="H39" s="101" t="s">
        <v>25</v>
      </c>
      <c r="I39" s="102"/>
      <c r="J39" s="103">
        <v>24.2</v>
      </c>
      <c r="K39" s="104" t="s">
        <v>63</v>
      </c>
      <c r="L39" s="105">
        <v>91.708333333340306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26.85</v>
      </c>
      <c r="Z39" s="102" t="s">
        <v>63</v>
      </c>
      <c r="AA39" s="108">
        <v>91.500000000006906</v>
      </c>
      <c r="AB39" s="106" t="s">
        <v>25</v>
      </c>
      <c r="AC39" s="109"/>
      <c r="AD39" s="103">
        <v>30.7</v>
      </c>
      <c r="AE39" s="104" t="s">
        <v>63</v>
      </c>
      <c r="AF39" s="108">
        <v>0.22638888888888889</v>
      </c>
      <c r="AG39" s="106" t="s">
        <v>25</v>
      </c>
      <c r="AH39" s="102"/>
      <c r="AI39" s="103">
        <v>63.95</v>
      </c>
      <c r="AJ39" s="102" t="s">
        <v>78</v>
      </c>
      <c r="AK39" s="107">
        <v>91.250000000006906</v>
      </c>
      <c r="AL39" s="101" t="s">
        <v>25</v>
      </c>
      <c r="AM39" s="102">
        <v>18.3</v>
      </c>
      <c r="AN39" s="103" t="s">
        <v>78</v>
      </c>
      <c r="AO39" s="111">
        <v>91.500000000006906</v>
      </c>
      <c r="AP39" s="106" t="s">
        <v>25</v>
      </c>
      <c r="AQ39" s="102">
        <v>78.14</v>
      </c>
      <c r="AR39" s="104" t="s">
        <v>62</v>
      </c>
      <c r="AS39" s="107">
        <v>91.500000000006906</v>
      </c>
    </row>
    <row r="40" spans="1:45" ht="16.5" thickTop="1" thickBot="1" x14ac:dyDescent="0.3"/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508.69000000000005</v>
      </c>
      <c r="F42" s="44" t="s">
        <v>70</v>
      </c>
      <c r="G42" s="47">
        <v>91.875000000007006</v>
      </c>
    </row>
    <row r="43" spans="1:45" ht="32.25" customHeight="1" thickBot="1" x14ac:dyDescent="0.3">
      <c r="A43" s="168" t="s">
        <v>71</v>
      </c>
      <c r="B43" s="169"/>
      <c r="C43" s="169"/>
      <c r="D43" s="170"/>
      <c r="E43" s="77" t="s">
        <v>76</v>
      </c>
      <c r="F43" s="78"/>
      <c r="G43" s="79">
        <v>90.23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 t="s">
        <v>77</v>
      </c>
      <c r="F44" s="78"/>
      <c r="G44" s="79">
        <v>70.91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238.47276726827926</v>
      </c>
      <c r="F45" s="83" t="s">
        <v>73</v>
      </c>
      <c r="G45" s="48">
        <v>91.916666666673606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287.60660179575399</v>
      </c>
      <c r="F46" s="80" t="s">
        <v>73</v>
      </c>
      <c r="G46" s="60">
        <v>91.958333333340306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107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 AVR 23 </vt:lpstr>
      <vt:lpstr>'02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2023-04-03T06:47:44Z</dcterms:modified>
</cp:coreProperties>
</file>