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7-JUILLET 2023\"/>
    </mc:Choice>
  </mc:AlternateContent>
  <xr:revisionPtr revIDLastSave="0" documentId="13_ncr:1_{2274AF05-819D-4DE8-92C5-177E84915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 JUI 23 " sheetId="3" r:id="rId1"/>
  </sheets>
  <definedNames>
    <definedName name="_xlnm.Print_Area" localSheetId="0">'21 JUI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<sst xmlns="http://schemas.openxmlformats.org/spreadsheetml/2006/main" count="136" uniqueCount="104">
  <si>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</si>
  <si>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</si>
  <si>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</si>
  <si>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</si>
  <si>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</si>
  <si>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</si>
  <si>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</si>
  <si>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</si>
  <si>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</si>
  <si>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</si>
  <si>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</si>
  <si>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</si>
  <si>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</si>
  <si>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</si>
  <si>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</si>
  <si>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</si>
  <si>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</si>
  <si>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</si>
  <si>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</si>
  <si>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</si>
  <si>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</si>
  <si>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</si>
  <si>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</si>
  <si>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</si>
  <si>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</si>
  <si>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</si>
  <si>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</si>
  <si>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</si>
  <si>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</si>
  <si>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</si>
  <si>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</si>
  <si>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</si>
  <si>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</si>
  <si>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</si>
  <si>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</si>
  <si>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</si>
  <si>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</si>
  <si>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</si>
  <si>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</si>
  <si>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</si>
  <si>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</si>
  <si>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</si>
  <si>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</si>
  <si>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</si>
  <si>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</si>
  <si>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</si>
  <si>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</si>
  <si>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</si>
  <si>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</si>
  <si>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</si>
  <si>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</si>
  <si>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</si>
  <si>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</si>
  <si>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</si>
  <si>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</si>
  <si>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</si>
  <si>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</si>
  <si>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</si>
  <si>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</si>
  <si>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</si>
  <si>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</si>
  <si>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</si>
  <si>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</si>
  <si>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</si>
  <si>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</si>
  <si>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</si>
  <si>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</si>
  <si>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</si>
  <si>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</si>
  <si>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</si>
  <si>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</si>
  <si>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</si>
  <si>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</si>
  <si>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</si>
  <si>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</si>
  <si>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</si>
  <si>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</si>
  <si>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</si>
  <si>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</si>
  <si>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</si>
  <si>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</si>
  <si>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</si>
  <si>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</si>
  <si>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</si>
  <si>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</si>
  <si>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</si>
  <si>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</si>
  <si>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</si>
  <si>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</si>
  <si>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</si>
  <si>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</si>
  <si>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</si>
  <si>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</si>
  <si>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</si>
  <si>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</si>
  <si>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</si>
  <si>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</si>
  <si>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</si>
  <si>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</si>
  <si>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</si>
  <si>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</si>
  <si>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</si>
  <si>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BOKO et TETE</t>
  </si>
  <si>
    <t>TETE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</si>
</sst>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'21 JUI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'!$B$9:$B$32</c:f>
              <c:numCache>
                <c:formatCode>General</c:formatCode>
                <c:ptCount val="24"/>
                <c:pt idx="0">
                  <c:v>139.03</c:v>
                </c:pt>
                <c:pt idx="1">
                  <c:v>151.63</c:v>
                </c:pt>
                <c:pt idx="2">
                  <c:v>147.09</c:v>
                </c:pt>
                <c:pt idx="3">
                  <c:v>147.02000000000001</c:v>
                </c:pt>
                <c:pt idx="4">
                  <c:v>142.64999999999998</c:v>
                </c:pt>
                <c:pt idx="5">
                  <c:v>131.74</c:v>
                </c:pt>
                <c:pt idx="6">
                  <c:v>142.38</c:v>
                </c:pt>
                <c:pt idx="7">
                  <c:v>178.21</c:v>
                </c:pt>
                <c:pt idx="8">
                  <c:v>170.45</c:v>
                </c:pt>
                <c:pt idx="9">
                  <c:v>165.36</c:v>
                </c:pt>
                <c:pt idx="10">
                  <c:v>162.45999999999998</c:v>
                </c:pt>
                <c:pt idx="11">
                  <c:v>165.17000000000002</c:v>
                </c:pt>
                <c:pt idx="12">
                  <c:v>152.32999999999998</c:v>
                </c:pt>
                <c:pt idx="13">
                  <c:v>152.65</c:v>
                </c:pt>
                <c:pt idx="14">
                  <c:v>166.75</c:v>
                </c:pt>
                <c:pt idx="15">
                  <c:v>160.06</c:v>
                </c:pt>
                <c:pt idx="16">
                  <c:v>167.36</c:v>
                </c:pt>
                <c:pt idx="17">
                  <c:v>159.74</c:v>
                </c:pt>
                <c:pt idx="18">
                  <c:v>163.29</c:v>
                </c:pt>
                <c:pt idx="19">
                  <c:v>139.76</c:v>
                </c:pt>
                <c:pt idx="20">
                  <c:v>132.35</c:v>
                </c:pt>
                <c:pt idx="21">
                  <c:v>127.23</c:v>
                </c:pt>
                <c:pt idx="22">
                  <c:v>149.59</c:v>
                </c:pt>
                <c:pt idx="23">
                  <c:v>168.28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'21 JUI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'!$C$9:$C$32</c:f>
              <c:numCache>
                <c:formatCode>General</c:formatCode>
                <c:ptCount val="24"/>
                <c:pt idx="0">
                  <c:v>60.277521107580341</c:v>
                </c:pt>
                <c:pt idx="1">
                  <c:v>57.603850547294464</c:v>
                </c:pt>
                <c:pt idx="2">
                  <c:v>53.894334472482242</c:v>
                </c:pt>
                <c:pt idx="3">
                  <c:v>56.538776040553842</c:v>
                </c:pt>
                <c:pt idx="4">
                  <c:v>58.363819100492734</c:v>
                </c:pt>
                <c:pt idx="5">
                  <c:v>53.885823917844235</c:v>
                </c:pt>
                <c:pt idx="6">
                  <c:v>55.516874664845261</c:v>
                </c:pt>
                <c:pt idx="7">
                  <c:v>71.741809370930696</c:v>
                </c:pt>
                <c:pt idx="8">
                  <c:v>72.933045178422944</c:v>
                </c:pt>
                <c:pt idx="9">
                  <c:v>77.085631185032113</c:v>
                </c:pt>
                <c:pt idx="10">
                  <c:v>73.320279577204204</c:v>
                </c:pt>
                <c:pt idx="11">
                  <c:v>72.289569931377869</c:v>
                </c:pt>
                <c:pt idx="12">
                  <c:v>62.941282157119687</c:v>
                </c:pt>
                <c:pt idx="13">
                  <c:v>70.28033926306729</c:v>
                </c:pt>
                <c:pt idx="14">
                  <c:v>73.186627914739944</c:v>
                </c:pt>
                <c:pt idx="15">
                  <c:v>76.303249373572498</c:v>
                </c:pt>
                <c:pt idx="16">
                  <c:v>77.512715097164701</c:v>
                </c:pt>
                <c:pt idx="17">
                  <c:v>75.391179822320169</c:v>
                </c:pt>
                <c:pt idx="18">
                  <c:v>78.838265026403676</c:v>
                </c:pt>
                <c:pt idx="19">
                  <c:v>63.981629337289547</c:v>
                </c:pt>
                <c:pt idx="20">
                  <c:v>56.559119487295618</c:v>
                </c:pt>
                <c:pt idx="21">
                  <c:v>55.455154817381953</c:v>
                </c:pt>
                <c:pt idx="22">
                  <c:v>69.701269498378082</c:v>
                </c:pt>
                <c:pt idx="23">
                  <c:v>67.939579213180835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'21 JUI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'!$D$9:$D$32</c:f>
              <c:numCache>
                <c:formatCode>0.00</c:formatCode>
                <c:ptCount val="24"/>
                <c:pt idx="0">
                  <c:v>92.410130915086441</c:v>
                </c:pt>
                <c:pt idx="1">
                  <c:v>107.34784026884324</c:v>
                </c:pt>
                <c:pt idx="2">
                  <c:v>106.63494324137392</c:v>
                </c:pt>
                <c:pt idx="3">
                  <c:v>103.92694094151254</c:v>
                </c:pt>
                <c:pt idx="4">
                  <c:v>97.859283087404535</c:v>
                </c:pt>
                <c:pt idx="5">
                  <c:v>91.72152161654418</c:v>
                </c:pt>
                <c:pt idx="6">
                  <c:v>100.4393071577407</c:v>
                </c:pt>
                <c:pt idx="7">
                  <c:v>119.05355360966138</c:v>
                </c:pt>
                <c:pt idx="8">
                  <c:v>109.46872888377553</c:v>
                </c:pt>
                <c:pt idx="9">
                  <c:v>100.31573616864171</c:v>
                </c:pt>
                <c:pt idx="10">
                  <c:v>101.27768036519981</c:v>
                </c:pt>
                <c:pt idx="11">
                  <c:v>105.15725901691161</c:v>
                </c:pt>
                <c:pt idx="12">
                  <c:v>101.99647885007846</c:v>
                </c:pt>
                <c:pt idx="13">
                  <c:v>94.990300603755884</c:v>
                </c:pt>
                <c:pt idx="14">
                  <c:v>105.8589595167395</c:v>
                </c:pt>
                <c:pt idx="15">
                  <c:v>96.238802550241786</c:v>
                </c:pt>
                <c:pt idx="16">
                  <c:v>102.80613325713489</c:v>
                </c:pt>
                <c:pt idx="17">
                  <c:v>96.82107293644782</c:v>
                </c:pt>
                <c:pt idx="18">
                  <c:v>96.578775763304293</c:v>
                </c:pt>
                <c:pt idx="19">
                  <c:v>88.143952365738471</c:v>
                </c:pt>
                <c:pt idx="20">
                  <c:v>88.34236645447848</c:v>
                </c:pt>
                <c:pt idx="21">
                  <c:v>84.471918194951201</c:v>
                </c:pt>
                <c:pt idx="22">
                  <c:v>92.965167142871962</c:v>
                </c:pt>
                <c:pt idx="23">
                  <c:v>113.23459541015868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'21 JUI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'!$E$9:$E$32</c:f>
              <c:numCache>
                <c:formatCode>0.00</c:formatCode>
                <c:ptCount val="24"/>
                <c:pt idx="0">
                  <c:v>-13.657652022666774</c:v>
                </c:pt>
                <c:pt idx="1">
                  <c:v>-13.321690816137725</c:v>
                </c:pt>
                <c:pt idx="2">
                  <c:v>-13.439277713856136</c:v>
                </c:pt>
                <c:pt idx="3">
                  <c:v>-13.445716982066351</c:v>
                </c:pt>
                <c:pt idx="4">
                  <c:v>-13.573102187897284</c:v>
                </c:pt>
                <c:pt idx="5">
                  <c:v>-13.867345534388441</c:v>
                </c:pt>
                <c:pt idx="6">
                  <c:v>-13.576181822585987</c:v>
                </c:pt>
                <c:pt idx="7">
                  <c:v>-12.585362980592059</c:v>
                </c:pt>
                <c:pt idx="8">
                  <c:v>-11.951774062198488</c:v>
                </c:pt>
                <c:pt idx="9">
                  <c:v>-12.041367353673785</c:v>
                </c:pt>
                <c:pt idx="10">
                  <c:v>-12.137959942404073</c:v>
                </c:pt>
                <c:pt idx="11">
                  <c:v>-12.27682894828947</c:v>
                </c:pt>
                <c:pt idx="12">
                  <c:v>-12.607761007198199</c:v>
                </c:pt>
                <c:pt idx="13">
                  <c:v>-12.620639866823147</c:v>
                </c:pt>
                <c:pt idx="14">
                  <c:v>-12.29558743147944</c:v>
                </c:pt>
                <c:pt idx="15">
                  <c:v>-12.482051923814332</c:v>
                </c:pt>
                <c:pt idx="16">
                  <c:v>-12.958848354299583</c:v>
                </c:pt>
                <c:pt idx="17">
                  <c:v>-12.472252758768001</c:v>
                </c:pt>
                <c:pt idx="18">
                  <c:v>-12.127040789707983</c:v>
                </c:pt>
                <c:pt idx="19">
                  <c:v>-12.36558170302802</c:v>
                </c:pt>
                <c:pt idx="20">
                  <c:v>-12.551485941774096</c:v>
                </c:pt>
                <c:pt idx="21">
                  <c:v>-12.697073012333156</c:v>
                </c:pt>
                <c:pt idx="22">
                  <c:v>-13.076436641250062</c:v>
                </c:pt>
                <c:pt idx="23">
                  <c:v>-12.894174623339516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'21 JUI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'!$Q$9:$Q$32</c:f>
              <c:numCache>
                <c:formatCode>0.00</c:formatCode>
                <c:ptCount val="24"/>
                <c:pt idx="0">
                  <c:v>20.079999999999998</c:v>
                </c:pt>
                <c:pt idx="1">
                  <c:v>20.079999999999998</c:v>
                </c:pt>
                <c:pt idx="2">
                  <c:v>20.079999999999998</c:v>
                </c:pt>
                <c:pt idx="3">
                  <c:v>20.079999999999998</c:v>
                </c:pt>
                <c:pt idx="4">
                  <c:v>20.079999999999998</c:v>
                </c:pt>
                <c:pt idx="5">
                  <c:v>20.079999999999998</c:v>
                </c:pt>
                <c:pt idx="6">
                  <c:v>20.079999999999998</c:v>
                </c:pt>
                <c:pt idx="7">
                  <c:v>20.079999999999998</c:v>
                </c:pt>
                <c:pt idx="8">
                  <c:v>20.079999999999998</c:v>
                </c:pt>
                <c:pt idx="9">
                  <c:v>20.079999999999998</c:v>
                </c:pt>
                <c:pt idx="10">
                  <c:v>20.079999999999998</c:v>
                </c:pt>
                <c:pt idx="11">
                  <c:v>20.079999999999998</c:v>
                </c:pt>
                <c:pt idx="12">
                  <c:v>20.079999999999998</c:v>
                </c:pt>
                <c:pt idx="13">
                  <c:v>20.079999999999998</c:v>
                </c:pt>
                <c:pt idx="14">
                  <c:v>20.079999999999998</c:v>
                </c:pt>
                <c:pt idx="15">
                  <c:v>20.079999999999998</c:v>
                </c:pt>
                <c:pt idx="16">
                  <c:v>20.079999999999998</c:v>
                </c:pt>
                <c:pt idx="17">
                  <c:v>20.079999999999998</c:v>
                </c:pt>
                <c:pt idx="18">
                  <c:v>20.079999999999998</c:v>
                </c:pt>
                <c:pt idx="19">
                  <c:v>20.079999999999998</c:v>
                </c:pt>
                <c:pt idx="20">
                  <c:v>20.079999999999998</c:v>
                </c:pt>
                <c:pt idx="21">
                  <c:v>20.079999999999998</c:v>
                </c:pt>
                <c:pt idx="22">
                  <c:v>20.079999999999998</c:v>
                </c:pt>
                <c:pt idx="23">
                  <c:v>20.079999999999998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'21 JUI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'!$AE$9:$AE$32</c:f>
              <c:numCache>
                <c:formatCode>0.00</c:formatCode>
                <c:ptCount val="24"/>
                <c:pt idx="0">
                  <c:v>25.69</c:v>
                </c:pt>
                <c:pt idx="1">
                  <c:v>25.18</c:v>
                </c:pt>
                <c:pt idx="2">
                  <c:v>25.52</c:v>
                </c:pt>
                <c:pt idx="3">
                  <c:v>25.66</c:v>
                </c:pt>
                <c:pt idx="4">
                  <c:v>25.52</c:v>
                </c:pt>
                <c:pt idx="5">
                  <c:v>25.45</c:v>
                </c:pt>
                <c:pt idx="6">
                  <c:v>25.66</c:v>
                </c:pt>
                <c:pt idx="7">
                  <c:v>25.75</c:v>
                </c:pt>
                <c:pt idx="8">
                  <c:v>28.91</c:v>
                </c:pt>
                <c:pt idx="9">
                  <c:v>27.91</c:v>
                </c:pt>
                <c:pt idx="10">
                  <c:v>27.83</c:v>
                </c:pt>
                <c:pt idx="11">
                  <c:v>27.8</c:v>
                </c:pt>
                <c:pt idx="12">
                  <c:v>28.64</c:v>
                </c:pt>
                <c:pt idx="13">
                  <c:v>25.92</c:v>
                </c:pt>
                <c:pt idx="14">
                  <c:v>25.67</c:v>
                </c:pt>
                <c:pt idx="15">
                  <c:v>25.49</c:v>
                </c:pt>
                <c:pt idx="16">
                  <c:v>25.88</c:v>
                </c:pt>
                <c:pt idx="17">
                  <c:v>25.82</c:v>
                </c:pt>
                <c:pt idx="18">
                  <c:v>33.590000000000003</c:v>
                </c:pt>
                <c:pt idx="19">
                  <c:v>44.86</c:v>
                </c:pt>
                <c:pt idx="20">
                  <c:v>44.66</c:v>
                </c:pt>
                <c:pt idx="21">
                  <c:v>44.14</c:v>
                </c:pt>
                <c:pt idx="22">
                  <c:v>26.11</c:v>
                </c:pt>
                <c:pt idx="23">
                  <c:v>26.11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'21 JUI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'!$AK$9:$AK$32</c:f>
              <c:numCache>
                <c:formatCode>0.00</c:formatCode>
                <c:ptCount val="24"/>
                <c:pt idx="0">
                  <c:v>85.967521107580339</c:v>
                </c:pt>
                <c:pt idx="1">
                  <c:v>82.783850547294463</c:v>
                </c:pt>
                <c:pt idx="2">
                  <c:v>79.414334472482238</c:v>
                </c:pt>
                <c:pt idx="3">
                  <c:v>82.198776040553838</c:v>
                </c:pt>
                <c:pt idx="4">
                  <c:v>83.88381910049273</c:v>
                </c:pt>
                <c:pt idx="5">
                  <c:v>79.335823917844237</c:v>
                </c:pt>
                <c:pt idx="6">
                  <c:v>81.176874664845258</c:v>
                </c:pt>
                <c:pt idx="7">
                  <c:v>97.491809370930696</c:v>
                </c:pt>
                <c:pt idx="8">
                  <c:v>101.84304517842294</c:v>
                </c:pt>
                <c:pt idx="9">
                  <c:v>104.99563118503211</c:v>
                </c:pt>
                <c:pt idx="10">
                  <c:v>101.1502795772042</c:v>
                </c:pt>
                <c:pt idx="11">
                  <c:v>100.08956993137787</c:v>
                </c:pt>
                <c:pt idx="12">
                  <c:v>91.581282157119688</c:v>
                </c:pt>
                <c:pt idx="13">
                  <c:v>96.200339263067292</c:v>
                </c:pt>
                <c:pt idx="14">
                  <c:v>98.856627914739946</c:v>
                </c:pt>
                <c:pt idx="15">
                  <c:v>101.79324937357249</c:v>
                </c:pt>
                <c:pt idx="16">
                  <c:v>103.3927150971647</c:v>
                </c:pt>
                <c:pt idx="17">
                  <c:v>101.21117982232018</c:v>
                </c:pt>
                <c:pt idx="18">
                  <c:v>112.42826502640368</c:v>
                </c:pt>
                <c:pt idx="19">
                  <c:v>108.84162933728955</c:v>
                </c:pt>
                <c:pt idx="20">
                  <c:v>101.21911948729561</c:v>
                </c:pt>
                <c:pt idx="21">
                  <c:v>99.595154817381953</c:v>
                </c:pt>
                <c:pt idx="22">
                  <c:v>95.811269498378081</c:v>
                </c:pt>
                <c:pt idx="23">
                  <c:v>94.049579213180834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'21 JUI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'!$AM$9:$AM$32</c:f>
              <c:numCache>
                <c:formatCode>0.00</c:formatCode>
                <c:ptCount val="24"/>
                <c:pt idx="0">
                  <c:v>122.97013091508644</c:v>
                </c:pt>
                <c:pt idx="1">
                  <c:v>137.81784026884324</c:v>
                </c:pt>
                <c:pt idx="2">
                  <c:v>137.10494324137392</c:v>
                </c:pt>
                <c:pt idx="3">
                  <c:v>134.09694094151254</c:v>
                </c:pt>
                <c:pt idx="4">
                  <c:v>127.98928308740453</c:v>
                </c:pt>
                <c:pt idx="5">
                  <c:v>122.32152161654417</c:v>
                </c:pt>
                <c:pt idx="6">
                  <c:v>130.58930715774071</c:v>
                </c:pt>
                <c:pt idx="7">
                  <c:v>148.67355360966138</c:v>
                </c:pt>
                <c:pt idx="8">
                  <c:v>166.31872888377552</c:v>
                </c:pt>
                <c:pt idx="9">
                  <c:v>160.05573616864172</c:v>
                </c:pt>
                <c:pt idx="10">
                  <c:v>160.54768036519982</c:v>
                </c:pt>
                <c:pt idx="11">
                  <c:v>156.78725901691161</c:v>
                </c:pt>
                <c:pt idx="12">
                  <c:v>153.80647885007846</c:v>
                </c:pt>
                <c:pt idx="13">
                  <c:v>148.74030060375588</c:v>
                </c:pt>
                <c:pt idx="14">
                  <c:v>157.36895951673949</c:v>
                </c:pt>
                <c:pt idx="15">
                  <c:v>147.95880255024178</c:v>
                </c:pt>
                <c:pt idx="16">
                  <c:v>129.80613325713489</c:v>
                </c:pt>
                <c:pt idx="17">
                  <c:v>148.88107293644782</c:v>
                </c:pt>
                <c:pt idx="18">
                  <c:v>149.64877576330429</c:v>
                </c:pt>
                <c:pt idx="19">
                  <c:v>144.95395236573847</c:v>
                </c:pt>
                <c:pt idx="20">
                  <c:v>146.12236645447848</c:v>
                </c:pt>
                <c:pt idx="21">
                  <c:v>142.6919181949512</c:v>
                </c:pt>
                <c:pt idx="22">
                  <c:v>133.30516714287197</c:v>
                </c:pt>
                <c:pt idx="23">
                  <c:v>141.39459541015867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'21 JUI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'!$F$9:$F$32</c:f>
              <c:numCache>
                <c:formatCode>General</c:formatCode>
                <c:ptCount val="24"/>
                <c:pt idx="0">
                  <c:v>210.49</c:v>
                </c:pt>
                <c:pt idx="1">
                  <c:v>202.02</c:v>
                </c:pt>
                <c:pt idx="2">
                  <c:v>195.02</c:v>
                </c:pt>
                <c:pt idx="3">
                  <c:v>190.28</c:v>
                </c:pt>
                <c:pt idx="4">
                  <c:v>194.45</c:v>
                </c:pt>
                <c:pt idx="5">
                  <c:v>177.87</c:v>
                </c:pt>
                <c:pt idx="6">
                  <c:v>168.72</c:v>
                </c:pt>
                <c:pt idx="7">
                  <c:v>175.6</c:v>
                </c:pt>
                <c:pt idx="8">
                  <c:v>184.02</c:v>
                </c:pt>
                <c:pt idx="9">
                  <c:v>177.19</c:v>
                </c:pt>
                <c:pt idx="10">
                  <c:v>172.2</c:v>
                </c:pt>
                <c:pt idx="11">
                  <c:v>171.06</c:v>
                </c:pt>
                <c:pt idx="12">
                  <c:v>158.91</c:v>
                </c:pt>
                <c:pt idx="13">
                  <c:v>138.13</c:v>
                </c:pt>
                <c:pt idx="14">
                  <c:v>158.1</c:v>
                </c:pt>
                <c:pt idx="15">
                  <c:v>179.41</c:v>
                </c:pt>
                <c:pt idx="16">
                  <c:v>183.53</c:v>
                </c:pt>
                <c:pt idx="17">
                  <c:v>191.85</c:v>
                </c:pt>
                <c:pt idx="18">
                  <c:v>231.9</c:v>
                </c:pt>
                <c:pt idx="19">
                  <c:v>231.81</c:v>
                </c:pt>
                <c:pt idx="20">
                  <c:v>223.46</c:v>
                </c:pt>
                <c:pt idx="21">
                  <c:v>215.36</c:v>
                </c:pt>
                <c:pt idx="22">
                  <c:v>211.98</c:v>
                </c:pt>
                <c:pt idx="23">
                  <c:v>202.73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'21 JUI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'!$G$9:$G$32</c:f>
              <c:numCache>
                <c:formatCode>0.00</c:formatCode>
                <c:ptCount val="24"/>
                <c:pt idx="0">
                  <c:v>108.63919362311492</c:v>
                </c:pt>
                <c:pt idx="1">
                  <c:v>107.0207557386008</c:v>
                </c:pt>
                <c:pt idx="2">
                  <c:v>101.34663125755353</c:v>
                </c:pt>
                <c:pt idx="3">
                  <c:v>98.00925357271619</c:v>
                </c:pt>
                <c:pt idx="4">
                  <c:v>100.76005980060377</c:v>
                </c:pt>
                <c:pt idx="5">
                  <c:v>93.972605676911229</c:v>
                </c:pt>
                <c:pt idx="6">
                  <c:v>89.615220121429232</c:v>
                </c:pt>
                <c:pt idx="7">
                  <c:v>96.791816808045184</c:v>
                </c:pt>
                <c:pt idx="8">
                  <c:v>97.185833553661922</c:v>
                </c:pt>
                <c:pt idx="9">
                  <c:v>98.402815993121507</c:v>
                </c:pt>
                <c:pt idx="10">
                  <c:v>88.88845692233096</c:v>
                </c:pt>
                <c:pt idx="11">
                  <c:v>96.018349387189929</c:v>
                </c:pt>
                <c:pt idx="12">
                  <c:v>87.049426444081377</c:v>
                </c:pt>
                <c:pt idx="13">
                  <c:v>89.910610177776533</c:v>
                </c:pt>
                <c:pt idx="14">
                  <c:v>99.621379310185375</c:v>
                </c:pt>
                <c:pt idx="15">
                  <c:v>97.906535937553102</c:v>
                </c:pt>
                <c:pt idx="16">
                  <c:v>105.79399508254802</c:v>
                </c:pt>
                <c:pt idx="17">
                  <c:v>120.95295668319589</c:v>
                </c:pt>
                <c:pt idx="18">
                  <c:v>130.70918511371133</c:v>
                </c:pt>
                <c:pt idx="19">
                  <c:v>125.71995627833097</c:v>
                </c:pt>
                <c:pt idx="20">
                  <c:v>138.60737913968961</c:v>
                </c:pt>
                <c:pt idx="21">
                  <c:v>112.2170128390693</c:v>
                </c:pt>
                <c:pt idx="22">
                  <c:v>111.10058360148098</c:v>
                </c:pt>
                <c:pt idx="23">
                  <c:v>107.9438264380538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'21 JUI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'!$H$9:$H$32</c:f>
              <c:numCache>
                <c:formatCode>0.00</c:formatCode>
                <c:ptCount val="24"/>
                <c:pt idx="0">
                  <c:v>93.691932422978311</c:v>
                </c:pt>
                <c:pt idx="1">
                  <c:v>87.162224989907656</c:v>
                </c:pt>
                <c:pt idx="2">
                  <c:v>86.102344727348679</c:v>
                </c:pt>
                <c:pt idx="3">
                  <c:v>84.87983900173154</c:v>
                </c:pt>
                <c:pt idx="4">
                  <c:v>86.140575782983035</c:v>
                </c:pt>
                <c:pt idx="5">
                  <c:v>76.924478287470549</c:v>
                </c:pt>
                <c:pt idx="6">
                  <c:v>72.301340042946308</c:v>
                </c:pt>
                <c:pt idx="7">
                  <c:v>71.635011409531714</c:v>
                </c:pt>
                <c:pt idx="8">
                  <c:v>79.355100711029962</c:v>
                </c:pt>
                <c:pt idx="9">
                  <c:v>71.09456220189297</c:v>
                </c:pt>
                <c:pt idx="10">
                  <c:v>75.799417965742393</c:v>
                </c:pt>
                <c:pt idx="11">
                  <c:v>67.437947198781572</c:v>
                </c:pt>
                <c:pt idx="12">
                  <c:v>65.007734847811435</c:v>
                </c:pt>
                <c:pt idx="13">
                  <c:v>41.203534719527745</c:v>
                </c:pt>
                <c:pt idx="14">
                  <c:v>50.96041569192252</c:v>
                </c:pt>
                <c:pt idx="15">
                  <c:v>73.450608404878693</c:v>
                </c:pt>
                <c:pt idx="16">
                  <c:v>70.378916832487434</c:v>
                </c:pt>
                <c:pt idx="17">
                  <c:v>63.446477039556285</c:v>
                </c:pt>
                <c:pt idx="18">
                  <c:v>92.218372640717263</c:v>
                </c:pt>
                <c:pt idx="19">
                  <c:v>97.121021431409844</c:v>
                </c:pt>
                <c:pt idx="20">
                  <c:v>76.200894267308385</c:v>
                </c:pt>
                <c:pt idx="21">
                  <c:v>94.799056074944431</c:v>
                </c:pt>
                <c:pt idx="22">
                  <c:v>92.663923336068251</c:v>
                </c:pt>
                <c:pt idx="23">
                  <c:v>86.922174753278739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'21 JUI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'!$I$9:$I$32</c:f>
              <c:numCache>
                <c:formatCode>0.00</c:formatCode>
                <c:ptCount val="24"/>
                <c:pt idx="0">
                  <c:v>8.1588739539067756</c:v>
                </c:pt>
                <c:pt idx="1">
                  <c:v>7.8370192714915552</c:v>
                </c:pt>
                <c:pt idx="2">
                  <c:v>7.5710240150978043</c:v>
                </c:pt>
                <c:pt idx="3">
                  <c:v>7.3909074255522844</c:v>
                </c:pt>
                <c:pt idx="4">
                  <c:v>7.549364416413197</c:v>
                </c:pt>
                <c:pt idx="5">
                  <c:v>6.9729160356182254</c:v>
                </c:pt>
                <c:pt idx="6">
                  <c:v>6.8034398356244585</c:v>
                </c:pt>
                <c:pt idx="7">
                  <c:v>7.1731717824231103</c:v>
                </c:pt>
                <c:pt idx="8">
                  <c:v>7.4790657353081249</c:v>
                </c:pt>
                <c:pt idx="9">
                  <c:v>7.69262180498552</c:v>
                </c:pt>
                <c:pt idx="10">
                  <c:v>7.512125111926621</c:v>
                </c:pt>
                <c:pt idx="11">
                  <c:v>7.6037034140284723</c:v>
                </c:pt>
                <c:pt idx="12">
                  <c:v>6.8528387081071562</c:v>
                </c:pt>
                <c:pt idx="13">
                  <c:v>7.0158551026957232</c:v>
                </c:pt>
                <c:pt idx="14">
                  <c:v>7.5182049978920977</c:v>
                </c:pt>
                <c:pt idx="15">
                  <c:v>8.0528556575681858</c:v>
                </c:pt>
                <c:pt idx="16">
                  <c:v>7.3570880849645439</c:v>
                </c:pt>
                <c:pt idx="17">
                  <c:v>7.4505662772478152</c:v>
                </c:pt>
                <c:pt idx="18">
                  <c:v>8.972442245571413</c:v>
                </c:pt>
                <c:pt idx="19">
                  <c:v>8.9690222902592023</c:v>
                </c:pt>
                <c:pt idx="20">
                  <c:v>8.6517265930019942</c:v>
                </c:pt>
                <c:pt idx="21">
                  <c:v>8.3439310859862967</c:v>
                </c:pt>
                <c:pt idx="22">
                  <c:v>8.2154930624507454</c:v>
                </c:pt>
                <c:pt idx="23">
                  <c:v>7.8639988086674455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'21 JUI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1.1000000000000001</c:v>
                </c:pt>
                <c:pt idx="6">
                  <c:v>4.0999999999999996</c:v>
                </c:pt>
                <c:pt idx="7">
                  <c:v>4.3</c:v>
                </c:pt>
                <c:pt idx="8">
                  <c:v>4.4000000000000004</c:v>
                </c:pt>
                <c:pt idx="9">
                  <c:v>11</c:v>
                </c:pt>
                <c:pt idx="10">
                  <c:v>11.9</c:v>
                </c:pt>
                <c:pt idx="11">
                  <c:v>15.2</c:v>
                </c:pt>
                <c:pt idx="12">
                  <c:v>17.2</c:v>
                </c:pt>
                <c:pt idx="13">
                  <c:v>16.100000000000001</c:v>
                </c:pt>
                <c:pt idx="14">
                  <c:v>5.8</c:v>
                </c:pt>
                <c:pt idx="15">
                  <c:v>13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'21 JUI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JUI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'21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'21 JUI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'21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JUI 23 '!$AJ$9:$AJ$32</c:f>
              <c:numCache>
                <c:formatCode>0.00</c:formatCode>
                <c:ptCount val="24"/>
                <c:pt idx="0">
                  <c:v>108.63919362311492</c:v>
                </c:pt>
                <c:pt idx="1">
                  <c:v>107.0207557386008</c:v>
                </c:pt>
                <c:pt idx="2">
                  <c:v>101.34663125755353</c:v>
                </c:pt>
                <c:pt idx="3">
                  <c:v>98.00925357271619</c:v>
                </c:pt>
                <c:pt idx="4">
                  <c:v>100.76005980060377</c:v>
                </c:pt>
                <c:pt idx="5">
                  <c:v>95.072605676911223</c:v>
                </c:pt>
                <c:pt idx="6">
                  <c:v>93.715220121429226</c:v>
                </c:pt>
                <c:pt idx="7">
                  <c:v>101.09181680804518</c:v>
                </c:pt>
                <c:pt idx="8">
                  <c:v>101.58583355366193</c:v>
                </c:pt>
                <c:pt idx="9">
                  <c:v>109.40281599312151</c:v>
                </c:pt>
                <c:pt idx="10">
                  <c:v>100.78845692233097</c:v>
                </c:pt>
                <c:pt idx="11">
                  <c:v>111.21834938718993</c:v>
                </c:pt>
                <c:pt idx="12">
                  <c:v>104.24942644408138</c:v>
                </c:pt>
                <c:pt idx="13">
                  <c:v>106.01061017777653</c:v>
                </c:pt>
                <c:pt idx="14">
                  <c:v>105.42137931018537</c:v>
                </c:pt>
                <c:pt idx="15">
                  <c:v>110.9065359375531</c:v>
                </c:pt>
                <c:pt idx="16">
                  <c:v>106.29399508254802</c:v>
                </c:pt>
                <c:pt idx="17">
                  <c:v>120.95295668319589</c:v>
                </c:pt>
                <c:pt idx="18">
                  <c:v>130.70918511371133</c:v>
                </c:pt>
                <c:pt idx="19">
                  <c:v>125.71995627833097</c:v>
                </c:pt>
                <c:pt idx="20">
                  <c:v>138.60737913968961</c:v>
                </c:pt>
                <c:pt idx="21">
                  <c:v>112.2170128390693</c:v>
                </c:pt>
                <c:pt idx="22">
                  <c:v>111.10058360148098</c:v>
                </c:pt>
                <c:pt idx="23">
                  <c:v>107.9438264380538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'21 JUI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'21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JUI 23 '!$AL$9:$AL$32</c:f>
              <c:numCache>
                <c:formatCode>0.00</c:formatCode>
                <c:ptCount val="24"/>
                <c:pt idx="0">
                  <c:v>93.691932422978311</c:v>
                </c:pt>
                <c:pt idx="1">
                  <c:v>87.162224989907656</c:v>
                </c:pt>
                <c:pt idx="2">
                  <c:v>86.102344727348679</c:v>
                </c:pt>
                <c:pt idx="3">
                  <c:v>84.87983900173154</c:v>
                </c:pt>
                <c:pt idx="4">
                  <c:v>86.140575782983035</c:v>
                </c:pt>
                <c:pt idx="5">
                  <c:v>77.234478287470552</c:v>
                </c:pt>
                <c:pt idx="6">
                  <c:v>74.301340042946308</c:v>
                </c:pt>
                <c:pt idx="7">
                  <c:v>76.28501140953172</c:v>
                </c:pt>
                <c:pt idx="8">
                  <c:v>83.535100711029969</c:v>
                </c:pt>
                <c:pt idx="9">
                  <c:v>81.124562201892971</c:v>
                </c:pt>
                <c:pt idx="10">
                  <c:v>85.169417965742397</c:v>
                </c:pt>
                <c:pt idx="11">
                  <c:v>77.057947198781577</c:v>
                </c:pt>
                <c:pt idx="12">
                  <c:v>65.01773484781144</c:v>
                </c:pt>
                <c:pt idx="13">
                  <c:v>67.383534719527745</c:v>
                </c:pt>
                <c:pt idx="14">
                  <c:v>80.690415691922524</c:v>
                </c:pt>
                <c:pt idx="15">
                  <c:v>88.740608404878699</c:v>
                </c:pt>
                <c:pt idx="16">
                  <c:v>75.738916832487433</c:v>
                </c:pt>
                <c:pt idx="17">
                  <c:v>63.446477039556285</c:v>
                </c:pt>
                <c:pt idx="18">
                  <c:v>92.218372640717263</c:v>
                </c:pt>
                <c:pt idx="19">
                  <c:v>97.121021431409844</c:v>
                </c:pt>
                <c:pt idx="20">
                  <c:v>76.200894267308385</c:v>
                </c:pt>
                <c:pt idx="21">
                  <c:v>94.799056074944431</c:v>
                </c:pt>
                <c:pt idx="22">
                  <c:v>92.663923336068251</c:v>
                </c:pt>
                <c:pt idx="23">
                  <c:v>86.922174753278739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8" zoomScale="85" zoomScaleNormal="85" zoomScaleSheetLayoutView="85" workbookViewId="0">
      <selection activeCell="G45" sqref="G45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57</v>
      </c>
      <c r="B1" s="28"/>
      <c r="C1" s="28"/>
      <c r="D1" s="28"/>
      <c r="H1" s="180" t="s">
        <v>98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45128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58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86</v>
      </c>
      <c r="AG4" s="209"/>
      <c r="AH4" s="209"/>
      <c r="AI4" s="209"/>
      <c r="AJ4" s="187" t="s">
        <v>99</v>
      </c>
      <c r="AK4" s="188"/>
      <c r="AL4" s="187" t="s">
        <v>100</v>
      </c>
      <c r="AM4" s="188"/>
      <c r="AN4" s="175" t="s">
        <v>66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71</v>
      </c>
      <c r="K6" s="202"/>
      <c r="L6" s="200"/>
      <c r="M6" s="200"/>
      <c r="N6" s="200"/>
      <c r="O6" s="200"/>
      <c r="P6" s="201"/>
      <c r="Q6" s="203"/>
      <c r="R6" s="193" t="s">
        <v>87</v>
      </c>
      <c r="S6" s="194"/>
      <c r="T6" s="194"/>
      <c r="U6" s="194"/>
      <c r="V6" s="194"/>
      <c r="W6" s="194"/>
      <c r="X6" s="194"/>
      <c r="Y6" s="194"/>
      <c r="Z6" s="193" t="s">
        <v>88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85</v>
      </c>
      <c r="Y7" s="160"/>
      <c r="Z7" s="144" t="s">
        <v>3</v>
      </c>
      <c r="AA7" s="158"/>
      <c r="AB7" s="158"/>
      <c r="AC7" s="145"/>
      <c r="AD7" s="150" t="s">
        <v>85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51</v>
      </c>
      <c r="K8" s="13" t="s">
        <v>52</v>
      </c>
      <c r="L8" s="13" t="s">
        <v>53</v>
      </c>
      <c r="M8" s="13" t="s">
        <v>54</v>
      </c>
      <c r="N8" s="13" t="s">
        <v>55</v>
      </c>
      <c r="O8" s="13" t="s">
        <v>56</v>
      </c>
      <c r="P8" s="13" t="s">
        <v>38</v>
      </c>
      <c r="Q8" s="14" t="s">
        <v>39</v>
      </c>
      <c r="R8" s="86" t="s">
        <v>74</v>
      </c>
      <c r="S8" s="87" t="s">
        <v>75</v>
      </c>
      <c r="T8" s="87" t="s">
        <v>78</v>
      </c>
      <c r="U8" s="87" t="s">
        <v>79</v>
      </c>
      <c r="V8" s="87" t="s">
        <v>80</v>
      </c>
      <c r="W8" s="87" t="s">
        <v>81</v>
      </c>
      <c r="X8" s="13" t="s">
        <v>40</v>
      </c>
      <c r="Y8" s="14" t="s">
        <v>84</v>
      </c>
      <c r="Z8" s="86" t="s">
        <v>76</v>
      </c>
      <c r="AA8" s="87" t="s">
        <v>77</v>
      </c>
      <c r="AB8" s="87" t="s">
        <v>82</v>
      </c>
      <c r="AC8" s="88" t="s">
        <v>83</v>
      </c>
      <c r="AD8" s="88" t="s">
        <v>42</v>
      </c>
      <c r="AE8" s="89" t="s">
        <v>41</v>
      </c>
      <c r="AF8" s="20">
        <v>0.20743830645161287</v>
      </c>
      <c r="AG8" s="21">
        <v>0.36182715053763437</v>
      </c>
      <c r="AH8" s="22" t="s">
        <v>43</v>
      </c>
      <c r="AI8" s="23" t="s">
        <v>44</v>
      </c>
      <c r="AJ8" s="19" t="s">
        <v>45</v>
      </c>
      <c r="AK8" s="14" t="s">
        <v>46</v>
      </c>
      <c r="AL8" s="19" t="s">
        <v>47</v>
      </c>
      <c r="AM8" s="14" t="s">
        <v>48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139.03</v>
      </c>
      <c r="C9" s="51">
        <f t="shared" ref="C9:C32" si="0">AK9-AE9</f>
        <v>60.277521107580341</v>
      </c>
      <c r="D9" s="52">
        <f t="shared" ref="D9:D32" si="1">AM9-Y9</f>
        <v>92.410130915086441</v>
      </c>
      <c r="E9" s="59">
        <f t="shared" ref="E9:E32" si="2">(AG9+AI9)-Q9</f>
        <v>-13.657652022666774</v>
      </c>
      <c r="F9" s="76">
        <v>210.49</v>
      </c>
      <c r="G9" s="52">
        <f t="shared" ref="G9:G32" si="3">AJ9-AD9</f>
        <v>108.63919362311492</v>
      </c>
      <c r="H9" s="52">
        <f t="shared" ref="H9:H32" si="4">AL9-X9</f>
        <v>93.691932422978311</v>
      </c>
      <c r="I9" s="53">
        <f t="shared" ref="I9:I32" si="5">(AH9+AF9)-P9</f>
        <v>8.1588739539067756</v>
      </c>
      <c r="J9" s="58">
        <v>0</v>
      </c>
      <c r="K9" s="84">
        <v>20.079999999999998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20.079999999999998</v>
      </c>
      <c r="R9" s="91">
        <v>0</v>
      </c>
      <c r="S9" s="84">
        <v>0</v>
      </c>
      <c r="T9" s="84">
        <v>0</v>
      </c>
      <c r="U9" s="84">
        <v>30.56</v>
      </c>
      <c r="V9" s="68">
        <v>0</v>
      </c>
      <c r="W9" s="90">
        <v>0</v>
      </c>
      <c r="X9" s="94">
        <f>R9+T9+V9</f>
        <v>0</v>
      </c>
      <c r="Y9" s="95">
        <f>S9+U9+W9</f>
        <v>30.56</v>
      </c>
      <c r="Z9" s="91">
        <v>0</v>
      </c>
      <c r="AA9" s="84">
        <v>0</v>
      </c>
      <c r="AB9" s="84">
        <v>0</v>
      </c>
      <c r="AC9" s="84">
        <v>25.69</v>
      </c>
      <c r="AD9" s="96">
        <f>Z9+AB9</f>
        <v>0</v>
      </c>
      <c r="AE9" s="52">
        <f>AA9+AC9</f>
        <v>25.69</v>
      </c>
      <c r="AF9" s="116">
        <v>0.16645241935483901</v>
      </c>
      <c r="AG9" s="117">
        <v>0.40281303763440901</v>
      </c>
      <c r="AH9" s="54">
        <f t="shared" ref="AH9:AH32" si="6">(F9+P9+X9+AD9)-(AJ9+AL9+AF9)</f>
        <v>7.9924215345519372</v>
      </c>
      <c r="AI9" s="63">
        <f t="shared" ref="AI9:AI32" si="7">(B9+Q9+Y9+AE9)-(AM9+AK9+AG9)</f>
        <v>6.0195349396988149</v>
      </c>
      <c r="AJ9" s="64">
        <v>108.63919362311492</v>
      </c>
      <c r="AK9" s="61">
        <v>85.967521107580339</v>
      </c>
      <c r="AL9" s="66">
        <v>93.691932422978311</v>
      </c>
      <c r="AM9" s="61">
        <v>122.97013091508644</v>
      </c>
      <c r="AS9" s="121"/>
      <c r="BA9" s="42"/>
      <c r="BB9" s="42"/>
    </row>
    <row r="10" spans="1:54" ht="15.75" x14ac:dyDescent="0.25">
      <c r="A10" s="25">
        <v>2</v>
      </c>
      <c r="B10" s="69">
        <v>151.63</v>
      </c>
      <c r="C10" s="51">
        <f t="shared" si="0"/>
        <v>57.603850547294464</v>
      </c>
      <c r="D10" s="52">
        <f t="shared" si="1"/>
        <v>107.34784026884324</v>
      </c>
      <c r="E10" s="59">
        <f t="shared" si="2"/>
        <v>-13.321690816137725</v>
      </c>
      <c r="F10" s="68">
        <v>202.02</v>
      </c>
      <c r="G10" s="52">
        <f t="shared" si="3"/>
        <v>107.0207557386008</v>
      </c>
      <c r="H10" s="52">
        <f t="shared" si="4"/>
        <v>87.162224989907656</v>
      </c>
      <c r="I10" s="53">
        <f t="shared" si="5"/>
        <v>7.8370192714915552</v>
      </c>
      <c r="J10" s="58">
        <v>0</v>
      </c>
      <c r="K10" s="81">
        <v>20.079999999999998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20.079999999999998</v>
      </c>
      <c r="R10" s="91">
        <v>0</v>
      </c>
      <c r="S10" s="84">
        <v>0</v>
      </c>
      <c r="T10" s="84">
        <v>0</v>
      </c>
      <c r="U10" s="84">
        <v>30.47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30.47</v>
      </c>
      <c r="Z10" s="91">
        <v>0</v>
      </c>
      <c r="AA10" s="84">
        <v>0</v>
      </c>
      <c r="AB10" s="84">
        <v>0</v>
      </c>
      <c r="AC10" s="84">
        <v>25.18</v>
      </c>
      <c r="AD10" s="96">
        <f t="shared" ref="AD10:AD32" si="12">Z10+AB10</f>
        <v>0</v>
      </c>
      <c r="AE10" s="52">
        <f t="shared" ref="AE10:AE32" si="13">AA10+AC10</f>
        <v>25.18</v>
      </c>
      <c r="AF10" s="118">
        <v>0.16645241935483901</v>
      </c>
      <c r="AG10" s="117">
        <v>0.40281303763440901</v>
      </c>
      <c r="AH10" s="54">
        <f t="shared" si="6"/>
        <v>7.6705668521367159</v>
      </c>
      <c r="AI10" s="63">
        <f t="shared" si="7"/>
        <v>6.3554961462278641</v>
      </c>
      <c r="AJ10" s="64">
        <v>107.0207557386008</v>
      </c>
      <c r="AK10" s="61">
        <v>82.783850547294463</v>
      </c>
      <c r="AL10" s="66">
        <v>87.162224989907656</v>
      </c>
      <c r="AM10" s="61">
        <v>137.81784026884324</v>
      </c>
      <c r="AS10" s="121"/>
      <c r="BA10" s="42"/>
      <c r="BB10" s="42"/>
    </row>
    <row r="11" spans="1:54" ht="15" customHeight="1" x14ac:dyDescent="0.25">
      <c r="A11" s="25">
        <v>3</v>
      </c>
      <c r="B11" s="69">
        <v>147.09</v>
      </c>
      <c r="C11" s="51">
        <f t="shared" si="0"/>
        <v>53.894334472482242</v>
      </c>
      <c r="D11" s="52">
        <f t="shared" si="1"/>
        <v>106.63494324137392</v>
      </c>
      <c r="E11" s="59">
        <f t="shared" si="2"/>
        <v>-13.439277713856136</v>
      </c>
      <c r="F11" s="68">
        <v>195.02</v>
      </c>
      <c r="G11" s="52">
        <f t="shared" si="3"/>
        <v>101.34663125755353</v>
      </c>
      <c r="H11" s="52">
        <f t="shared" si="4"/>
        <v>86.102344727348679</v>
      </c>
      <c r="I11" s="53">
        <f t="shared" si="5"/>
        <v>7.5710240150978043</v>
      </c>
      <c r="J11" s="58">
        <v>0</v>
      </c>
      <c r="K11" s="81">
        <v>20.079999999999998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20.079999999999998</v>
      </c>
      <c r="R11" s="91">
        <v>0</v>
      </c>
      <c r="S11" s="84">
        <v>0</v>
      </c>
      <c r="T11" s="84">
        <v>0</v>
      </c>
      <c r="U11" s="84">
        <v>30.47</v>
      </c>
      <c r="V11" s="84">
        <v>0</v>
      </c>
      <c r="W11" s="84">
        <v>0</v>
      </c>
      <c r="X11" s="94">
        <f t="shared" si="10"/>
        <v>0</v>
      </c>
      <c r="Y11" s="95">
        <f t="shared" si="11"/>
        <v>30.47</v>
      </c>
      <c r="Z11" s="91">
        <v>0</v>
      </c>
      <c r="AA11" s="84">
        <v>0</v>
      </c>
      <c r="AB11" s="84">
        <v>0</v>
      </c>
      <c r="AC11" s="84">
        <v>25.52</v>
      </c>
      <c r="AD11" s="96">
        <f t="shared" si="12"/>
        <v>0</v>
      </c>
      <c r="AE11" s="52">
        <f t="shared" si="13"/>
        <v>25.52</v>
      </c>
      <c r="AF11" s="118">
        <v>0.16645241935483901</v>
      </c>
      <c r="AG11" s="117">
        <v>0.40281303763440901</v>
      </c>
      <c r="AH11" s="54">
        <f t="shared" si="6"/>
        <v>7.404571595742965</v>
      </c>
      <c r="AI11" s="63">
        <f t="shared" si="7"/>
        <v>6.2379092485094532</v>
      </c>
      <c r="AJ11" s="64">
        <v>101.34663125755353</v>
      </c>
      <c r="AK11" s="61">
        <v>79.414334472482238</v>
      </c>
      <c r="AL11" s="66">
        <v>86.102344727348679</v>
      </c>
      <c r="AM11" s="61">
        <v>137.10494324137392</v>
      </c>
      <c r="AS11" s="121"/>
      <c r="BA11" s="42"/>
      <c r="BB11" s="42"/>
    </row>
    <row r="12" spans="1:54" ht="15" customHeight="1" x14ac:dyDescent="0.25">
      <c r="A12" s="25">
        <v>4</v>
      </c>
      <c r="B12" s="69">
        <v>147.02000000000001</v>
      </c>
      <c r="C12" s="51">
        <f t="shared" si="0"/>
        <v>56.538776040553842</v>
      </c>
      <c r="D12" s="52">
        <f t="shared" si="1"/>
        <v>103.92694094151254</v>
      </c>
      <c r="E12" s="59">
        <f t="shared" si="2"/>
        <v>-13.445716982066351</v>
      </c>
      <c r="F12" s="68">
        <v>190.28</v>
      </c>
      <c r="G12" s="52">
        <f t="shared" si="3"/>
        <v>98.00925357271619</v>
      </c>
      <c r="H12" s="52">
        <f t="shared" si="4"/>
        <v>84.87983900173154</v>
      </c>
      <c r="I12" s="53">
        <f t="shared" si="5"/>
        <v>7.3909074255522844</v>
      </c>
      <c r="J12" s="58">
        <v>0</v>
      </c>
      <c r="K12" s="81">
        <v>20.079999999999998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20.079999999999998</v>
      </c>
      <c r="R12" s="91">
        <v>0</v>
      </c>
      <c r="S12" s="84">
        <v>0</v>
      </c>
      <c r="T12" s="84">
        <v>0</v>
      </c>
      <c r="U12" s="84">
        <v>30.17</v>
      </c>
      <c r="V12" s="84">
        <v>0</v>
      </c>
      <c r="W12" s="84">
        <v>0</v>
      </c>
      <c r="X12" s="94">
        <f t="shared" si="10"/>
        <v>0</v>
      </c>
      <c r="Y12" s="95">
        <f t="shared" si="11"/>
        <v>30.17</v>
      </c>
      <c r="Z12" s="91">
        <v>0</v>
      </c>
      <c r="AA12" s="84">
        <v>0</v>
      </c>
      <c r="AB12" s="84">
        <v>0</v>
      </c>
      <c r="AC12" s="84">
        <v>25.66</v>
      </c>
      <c r="AD12" s="96">
        <f t="shared" si="12"/>
        <v>0</v>
      </c>
      <c r="AE12" s="52">
        <f t="shared" si="13"/>
        <v>25.66</v>
      </c>
      <c r="AF12" s="118">
        <v>0.16645241935483901</v>
      </c>
      <c r="AG12" s="117">
        <v>0.40281303763440901</v>
      </c>
      <c r="AH12" s="54">
        <f t="shared" si="6"/>
        <v>7.2244550061974451</v>
      </c>
      <c r="AI12" s="63">
        <f t="shared" si="7"/>
        <v>6.2314699802992379</v>
      </c>
      <c r="AJ12" s="64">
        <v>98.00925357271619</v>
      </c>
      <c r="AK12" s="61">
        <v>82.198776040553838</v>
      </c>
      <c r="AL12" s="66">
        <v>84.87983900173154</v>
      </c>
      <c r="AM12" s="61">
        <v>134.09694094151254</v>
      </c>
      <c r="AS12" s="121"/>
      <c r="BA12" s="42"/>
      <c r="BB12" s="42"/>
    </row>
    <row r="13" spans="1:54" ht="15.75" x14ac:dyDescent="0.25">
      <c r="A13" s="25">
        <v>5</v>
      </c>
      <c r="B13" s="69">
        <v>142.64999999999998</v>
      </c>
      <c r="C13" s="51">
        <f t="shared" si="0"/>
        <v>58.363819100492734</v>
      </c>
      <c r="D13" s="52">
        <f t="shared" si="1"/>
        <v>97.859283087404535</v>
      </c>
      <c r="E13" s="59">
        <f t="shared" si="2"/>
        <v>-13.573102187897284</v>
      </c>
      <c r="F13" s="68">
        <v>194.45</v>
      </c>
      <c r="G13" s="52">
        <f t="shared" si="3"/>
        <v>100.76005980060377</v>
      </c>
      <c r="H13" s="52">
        <f t="shared" si="4"/>
        <v>86.140575782983035</v>
      </c>
      <c r="I13" s="53">
        <f t="shared" si="5"/>
        <v>7.549364416413197</v>
      </c>
      <c r="J13" s="58">
        <v>0</v>
      </c>
      <c r="K13" s="81">
        <v>20.079999999999998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20.079999999999998</v>
      </c>
      <c r="R13" s="91">
        <v>0</v>
      </c>
      <c r="S13" s="84">
        <v>0</v>
      </c>
      <c r="T13" s="84">
        <v>0</v>
      </c>
      <c r="U13" s="84">
        <v>30.13</v>
      </c>
      <c r="V13" s="84">
        <v>0</v>
      </c>
      <c r="W13" s="84">
        <v>0</v>
      </c>
      <c r="X13" s="94">
        <f t="shared" si="10"/>
        <v>0</v>
      </c>
      <c r="Y13" s="95">
        <f t="shared" si="11"/>
        <v>30.13</v>
      </c>
      <c r="Z13" s="91">
        <v>0</v>
      </c>
      <c r="AA13" s="84">
        <v>0</v>
      </c>
      <c r="AB13" s="84">
        <v>0</v>
      </c>
      <c r="AC13" s="84">
        <v>25.52</v>
      </c>
      <c r="AD13" s="96">
        <f t="shared" si="12"/>
        <v>0</v>
      </c>
      <c r="AE13" s="52">
        <f t="shared" si="13"/>
        <v>25.52</v>
      </c>
      <c r="AF13" s="118">
        <v>0.16645241935483901</v>
      </c>
      <c r="AG13" s="117">
        <v>0.40281303763440901</v>
      </c>
      <c r="AH13" s="54">
        <f t="shared" si="6"/>
        <v>7.3829119970583577</v>
      </c>
      <c r="AI13" s="63">
        <f t="shared" si="7"/>
        <v>6.1040847744683049</v>
      </c>
      <c r="AJ13" s="64">
        <v>100.76005980060377</v>
      </c>
      <c r="AK13" s="61">
        <v>83.88381910049273</v>
      </c>
      <c r="AL13" s="66">
        <v>86.140575782983035</v>
      </c>
      <c r="AM13" s="61">
        <v>127.98928308740453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131.74</v>
      </c>
      <c r="C14" s="51">
        <f t="shared" si="0"/>
        <v>53.885823917844235</v>
      </c>
      <c r="D14" s="52">
        <f t="shared" si="1"/>
        <v>91.72152161654418</v>
      </c>
      <c r="E14" s="59">
        <f t="shared" si="2"/>
        <v>-13.867345534388441</v>
      </c>
      <c r="F14" s="68">
        <v>177.87</v>
      </c>
      <c r="G14" s="52">
        <f t="shared" si="3"/>
        <v>93.972605676911229</v>
      </c>
      <c r="H14" s="52">
        <f t="shared" si="4"/>
        <v>76.924478287470549</v>
      </c>
      <c r="I14" s="53">
        <f t="shared" si="5"/>
        <v>6.9729160356182254</v>
      </c>
      <c r="J14" s="58">
        <v>0</v>
      </c>
      <c r="K14" s="81">
        <v>20.079999999999998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20.079999999999998</v>
      </c>
      <c r="R14" s="91">
        <v>0.31</v>
      </c>
      <c r="S14" s="84">
        <v>0</v>
      </c>
      <c r="T14" s="84">
        <v>0</v>
      </c>
      <c r="U14" s="84">
        <v>30.6</v>
      </c>
      <c r="V14" s="84">
        <v>0</v>
      </c>
      <c r="W14" s="84">
        <v>0</v>
      </c>
      <c r="X14" s="94">
        <f t="shared" si="10"/>
        <v>0.31</v>
      </c>
      <c r="Y14" s="95">
        <f t="shared" si="11"/>
        <v>30.6</v>
      </c>
      <c r="Z14" s="91">
        <v>1.1000000000000001</v>
      </c>
      <c r="AA14" s="84">
        <v>0</v>
      </c>
      <c r="AB14" s="84">
        <v>0</v>
      </c>
      <c r="AC14" s="84">
        <v>25.45</v>
      </c>
      <c r="AD14" s="96">
        <f t="shared" si="12"/>
        <v>1.1000000000000001</v>
      </c>
      <c r="AE14" s="52">
        <f t="shared" si="13"/>
        <v>25.45</v>
      </c>
      <c r="AF14" s="118">
        <v>0.16645241935483901</v>
      </c>
      <c r="AG14" s="117">
        <v>0.40281303763440901</v>
      </c>
      <c r="AH14" s="54">
        <f t="shared" si="6"/>
        <v>6.806463616263386</v>
      </c>
      <c r="AI14" s="63">
        <f t="shared" si="7"/>
        <v>5.8098414279771475</v>
      </c>
      <c r="AJ14" s="64">
        <v>95.072605676911223</v>
      </c>
      <c r="AK14" s="61">
        <v>79.335823917844237</v>
      </c>
      <c r="AL14" s="66">
        <v>77.234478287470552</v>
      </c>
      <c r="AM14" s="61">
        <v>122.32152161654417</v>
      </c>
      <c r="AS14" s="121"/>
      <c r="BA14" s="42"/>
      <c r="BB14" s="42"/>
    </row>
    <row r="15" spans="1:54" ht="15.75" x14ac:dyDescent="0.25">
      <c r="A15" s="25">
        <v>7</v>
      </c>
      <c r="B15" s="69">
        <v>142.38</v>
      </c>
      <c r="C15" s="51">
        <f t="shared" si="0"/>
        <v>55.516874664845261</v>
      </c>
      <c r="D15" s="52">
        <f t="shared" si="1"/>
        <v>100.4393071577407</v>
      </c>
      <c r="E15" s="59">
        <f t="shared" si="2"/>
        <v>-13.576181822585987</v>
      </c>
      <c r="F15" s="68">
        <v>168.72</v>
      </c>
      <c r="G15" s="52">
        <f t="shared" si="3"/>
        <v>89.615220121429232</v>
      </c>
      <c r="H15" s="52">
        <f t="shared" si="4"/>
        <v>72.301340042946308</v>
      </c>
      <c r="I15" s="53">
        <f t="shared" si="5"/>
        <v>6.8034398356244585</v>
      </c>
      <c r="J15" s="58">
        <v>0</v>
      </c>
      <c r="K15" s="81">
        <v>20.079999999999998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20.079999999999998</v>
      </c>
      <c r="R15" s="91">
        <v>2</v>
      </c>
      <c r="S15" s="84">
        <v>0</v>
      </c>
      <c r="T15" s="84">
        <v>0</v>
      </c>
      <c r="U15" s="84">
        <v>30.15</v>
      </c>
      <c r="V15" s="84">
        <v>0</v>
      </c>
      <c r="W15" s="84">
        <v>0</v>
      </c>
      <c r="X15" s="94">
        <f t="shared" si="10"/>
        <v>2</v>
      </c>
      <c r="Y15" s="95">
        <f t="shared" si="11"/>
        <v>30.15</v>
      </c>
      <c r="Z15" s="91">
        <v>4.0999999999999996</v>
      </c>
      <c r="AA15" s="84">
        <v>0</v>
      </c>
      <c r="AB15" s="84">
        <v>0</v>
      </c>
      <c r="AC15" s="84">
        <v>25.66</v>
      </c>
      <c r="AD15" s="96">
        <f t="shared" si="12"/>
        <v>4.0999999999999996</v>
      </c>
      <c r="AE15" s="52">
        <f t="shared" si="13"/>
        <v>25.66</v>
      </c>
      <c r="AF15" s="118">
        <v>0.16645241935483901</v>
      </c>
      <c r="AG15" s="117">
        <v>0.40281303763440901</v>
      </c>
      <c r="AH15" s="54">
        <f t="shared" si="6"/>
        <v>6.6369874162696192</v>
      </c>
      <c r="AI15" s="63">
        <f t="shared" si="7"/>
        <v>6.1010051397796019</v>
      </c>
      <c r="AJ15" s="64">
        <v>93.715220121429226</v>
      </c>
      <c r="AK15" s="61">
        <v>81.176874664845258</v>
      </c>
      <c r="AL15" s="66">
        <v>74.301340042946308</v>
      </c>
      <c r="AM15" s="61">
        <v>130.58930715774071</v>
      </c>
      <c r="AS15" s="121"/>
      <c r="BA15" s="42"/>
      <c r="BB15" s="42"/>
    </row>
    <row r="16" spans="1:54" ht="15.75" x14ac:dyDescent="0.25">
      <c r="A16" s="25">
        <v>8</v>
      </c>
      <c r="B16" s="69">
        <v>178.21</v>
      </c>
      <c r="C16" s="51">
        <f t="shared" si="0"/>
        <v>71.741809370930696</v>
      </c>
      <c r="D16" s="52">
        <f t="shared" si="1"/>
        <v>119.05355360966138</v>
      </c>
      <c r="E16" s="59">
        <f t="shared" si="2"/>
        <v>-12.585362980592059</v>
      </c>
      <c r="F16" s="68">
        <v>175.6</v>
      </c>
      <c r="G16" s="52">
        <f t="shared" si="3"/>
        <v>96.791816808045184</v>
      </c>
      <c r="H16" s="52">
        <f t="shared" si="4"/>
        <v>71.635011409531714</v>
      </c>
      <c r="I16" s="53">
        <f t="shared" si="5"/>
        <v>7.1731717824231103</v>
      </c>
      <c r="J16" s="58">
        <v>0</v>
      </c>
      <c r="K16" s="81">
        <v>20.079999999999998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20.079999999999998</v>
      </c>
      <c r="R16" s="91">
        <v>4.6500000000000004</v>
      </c>
      <c r="S16" s="84">
        <v>0</v>
      </c>
      <c r="T16" s="84">
        <v>0</v>
      </c>
      <c r="U16" s="84">
        <v>29.62</v>
      </c>
      <c r="V16" s="84">
        <v>0</v>
      </c>
      <c r="W16" s="84">
        <v>0</v>
      </c>
      <c r="X16" s="94">
        <f t="shared" si="10"/>
        <v>4.6500000000000004</v>
      </c>
      <c r="Y16" s="95">
        <f t="shared" si="11"/>
        <v>29.62</v>
      </c>
      <c r="Z16" s="91">
        <v>4.3</v>
      </c>
      <c r="AA16" s="84">
        <v>0</v>
      </c>
      <c r="AB16" s="84">
        <v>0</v>
      </c>
      <c r="AC16" s="84">
        <v>25.75</v>
      </c>
      <c r="AD16" s="96">
        <f t="shared" si="12"/>
        <v>4.3</v>
      </c>
      <c r="AE16" s="52">
        <f t="shared" si="13"/>
        <v>25.75</v>
      </c>
      <c r="AF16" s="118">
        <v>0.16645241935483901</v>
      </c>
      <c r="AG16" s="117">
        <v>0.40281303763440901</v>
      </c>
      <c r="AH16" s="54">
        <f t="shared" si="6"/>
        <v>7.0067193630682709</v>
      </c>
      <c r="AI16" s="63">
        <f t="shared" si="7"/>
        <v>7.0918239817735298</v>
      </c>
      <c r="AJ16" s="64">
        <v>101.09181680804518</v>
      </c>
      <c r="AK16" s="61">
        <v>97.491809370930696</v>
      </c>
      <c r="AL16" s="66">
        <v>76.28501140953172</v>
      </c>
      <c r="AM16" s="61">
        <v>148.67355360966138</v>
      </c>
      <c r="AS16" s="121"/>
      <c r="BA16" s="42"/>
      <c r="BB16" s="42"/>
    </row>
    <row r="17" spans="1:54" ht="15.75" x14ac:dyDescent="0.25">
      <c r="A17" s="25">
        <v>9</v>
      </c>
      <c r="B17" s="69">
        <v>170.45</v>
      </c>
      <c r="C17" s="51">
        <f t="shared" si="0"/>
        <v>72.933045178422944</v>
      </c>
      <c r="D17" s="52">
        <f t="shared" si="1"/>
        <v>109.46872888377553</v>
      </c>
      <c r="E17" s="59">
        <f t="shared" si="2"/>
        <v>-11.951774062198488</v>
      </c>
      <c r="F17" s="68">
        <v>184.02</v>
      </c>
      <c r="G17" s="52">
        <f t="shared" si="3"/>
        <v>97.185833553661922</v>
      </c>
      <c r="H17" s="52">
        <f t="shared" si="4"/>
        <v>79.355100711029962</v>
      </c>
      <c r="I17" s="53">
        <f t="shared" si="5"/>
        <v>7.4790657353081249</v>
      </c>
      <c r="J17" s="58">
        <v>0</v>
      </c>
      <c r="K17" s="81">
        <v>20.079999999999998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20.079999999999998</v>
      </c>
      <c r="R17" s="91">
        <v>4.18</v>
      </c>
      <c r="S17" s="84">
        <v>0</v>
      </c>
      <c r="T17" s="84">
        <v>0</v>
      </c>
      <c r="U17" s="84">
        <v>56.85</v>
      </c>
      <c r="V17" s="84">
        <v>0</v>
      </c>
      <c r="W17" s="84">
        <v>0</v>
      </c>
      <c r="X17" s="94">
        <f t="shared" si="10"/>
        <v>4.18</v>
      </c>
      <c r="Y17" s="95">
        <f t="shared" si="11"/>
        <v>56.85</v>
      </c>
      <c r="Z17" s="91">
        <v>4.4000000000000004</v>
      </c>
      <c r="AA17" s="84">
        <v>0</v>
      </c>
      <c r="AB17" s="84">
        <v>0</v>
      </c>
      <c r="AC17" s="84">
        <v>28.91</v>
      </c>
      <c r="AD17" s="96">
        <f t="shared" si="12"/>
        <v>4.4000000000000004</v>
      </c>
      <c r="AE17" s="52">
        <f t="shared" si="13"/>
        <v>28.91</v>
      </c>
      <c r="AF17" s="118">
        <v>0.16645241935483901</v>
      </c>
      <c r="AG17" s="117">
        <v>0.40281303763440901</v>
      </c>
      <c r="AH17" s="54">
        <f t="shared" si="6"/>
        <v>7.3126133159532856</v>
      </c>
      <c r="AI17" s="63">
        <f t="shared" si="7"/>
        <v>7.7254129001671004</v>
      </c>
      <c r="AJ17" s="64">
        <v>101.58583355366193</v>
      </c>
      <c r="AK17" s="61">
        <v>101.84304517842294</v>
      </c>
      <c r="AL17" s="66">
        <v>83.535100711029969</v>
      </c>
      <c r="AM17" s="61">
        <v>166.31872888377552</v>
      </c>
      <c r="AS17" s="121"/>
      <c r="BA17" s="42"/>
      <c r="BB17" s="42"/>
    </row>
    <row r="18" spans="1:54" ht="15.75" x14ac:dyDescent="0.25">
      <c r="A18" s="25">
        <v>10</v>
      </c>
      <c r="B18" s="69">
        <v>165.36</v>
      </c>
      <c r="C18" s="51">
        <f t="shared" si="0"/>
        <v>77.085631185032113</v>
      </c>
      <c r="D18" s="52">
        <f t="shared" si="1"/>
        <v>100.31573616864171</v>
      </c>
      <c r="E18" s="59">
        <f t="shared" si="2"/>
        <v>-12.041367353673785</v>
      </c>
      <c r="F18" s="68">
        <v>177.19</v>
      </c>
      <c r="G18" s="52">
        <f t="shared" si="3"/>
        <v>98.402815993121507</v>
      </c>
      <c r="H18" s="52">
        <f t="shared" si="4"/>
        <v>71.09456220189297</v>
      </c>
      <c r="I18" s="53">
        <f t="shared" si="5"/>
        <v>7.69262180498552</v>
      </c>
      <c r="J18" s="58">
        <v>0</v>
      </c>
      <c r="K18" s="81">
        <v>20.079999999999998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20.079999999999998</v>
      </c>
      <c r="R18" s="91">
        <v>10.029999999999999</v>
      </c>
      <c r="S18" s="84">
        <v>0</v>
      </c>
      <c r="T18" s="84">
        <v>0</v>
      </c>
      <c r="U18" s="84">
        <v>59.74</v>
      </c>
      <c r="V18" s="84">
        <v>0</v>
      </c>
      <c r="W18" s="84">
        <v>0</v>
      </c>
      <c r="X18" s="94">
        <f t="shared" si="10"/>
        <v>10.029999999999999</v>
      </c>
      <c r="Y18" s="95">
        <f t="shared" si="11"/>
        <v>59.74</v>
      </c>
      <c r="Z18" s="91">
        <v>11</v>
      </c>
      <c r="AA18" s="84">
        <v>0</v>
      </c>
      <c r="AB18" s="84">
        <v>0</v>
      </c>
      <c r="AC18" s="84">
        <v>27.91</v>
      </c>
      <c r="AD18" s="96">
        <f t="shared" si="12"/>
        <v>11</v>
      </c>
      <c r="AE18" s="52">
        <f t="shared" si="13"/>
        <v>27.91</v>
      </c>
      <c r="AF18" s="118">
        <v>0.16645241935483901</v>
      </c>
      <c r="AG18" s="117">
        <v>0.40281303763440901</v>
      </c>
      <c r="AH18" s="54">
        <f t="shared" si="6"/>
        <v>7.5261693856306806</v>
      </c>
      <c r="AI18" s="63">
        <f t="shared" si="7"/>
        <v>7.6358196086918042</v>
      </c>
      <c r="AJ18" s="64">
        <v>109.40281599312151</v>
      </c>
      <c r="AK18" s="61">
        <v>104.99563118503211</v>
      </c>
      <c r="AL18" s="66">
        <v>81.124562201892971</v>
      </c>
      <c r="AM18" s="61">
        <v>160.05573616864172</v>
      </c>
      <c r="AS18" s="121"/>
      <c r="BA18" s="42"/>
      <c r="BB18" s="42"/>
    </row>
    <row r="19" spans="1:54" ht="15.75" x14ac:dyDescent="0.25">
      <c r="A19" s="25">
        <v>11</v>
      </c>
      <c r="B19" s="69">
        <v>162.45999999999998</v>
      </c>
      <c r="C19" s="51">
        <f t="shared" si="0"/>
        <v>73.320279577204204</v>
      </c>
      <c r="D19" s="52">
        <f t="shared" si="1"/>
        <v>101.27768036519981</v>
      </c>
      <c r="E19" s="59">
        <f t="shared" si="2"/>
        <v>-12.137959942404073</v>
      </c>
      <c r="F19" s="68">
        <v>172.2</v>
      </c>
      <c r="G19" s="52">
        <f t="shared" si="3"/>
        <v>88.88845692233096</v>
      </c>
      <c r="H19" s="52">
        <f t="shared" si="4"/>
        <v>75.799417965742393</v>
      </c>
      <c r="I19" s="53">
        <f t="shared" si="5"/>
        <v>7.512125111926621</v>
      </c>
      <c r="J19" s="58">
        <v>0</v>
      </c>
      <c r="K19" s="81">
        <v>20.079999999999998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20.079999999999998</v>
      </c>
      <c r="R19" s="91">
        <v>9.3699999999999992</v>
      </c>
      <c r="S19" s="84">
        <v>0</v>
      </c>
      <c r="T19" s="84">
        <v>0</v>
      </c>
      <c r="U19" s="84">
        <v>59.27</v>
      </c>
      <c r="V19" s="84">
        <v>0</v>
      </c>
      <c r="W19" s="84">
        <v>0</v>
      </c>
      <c r="X19" s="94">
        <f t="shared" si="10"/>
        <v>9.3699999999999992</v>
      </c>
      <c r="Y19" s="95">
        <f t="shared" si="11"/>
        <v>59.27</v>
      </c>
      <c r="Z19" s="91">
        <v>11.9</v>
      </c>
      <c r="AA19" s="84">
        <v>0</v>
      </c>
      <c r="AB19" s="84">
        <v>0</v>
      </c>
      <c r="AC19" s="84">
        <v>27.83</v>
      </c>
      <c r="AD19" s="96">
        <f t="shared" si="12"/>
        <v>11.9</v>
      </c>
      <c r="AE19" s="52">
        <f t="shared" si="13"/>
        <v>27.83</v>
      </c>
      <c r="AF19" s="118">
        <v>0.16645241935483901</v>
      </c>
      <c r="AG19" s="117">
        <v>0.40281303763440901</v>
      </c>
      <c r="AH19" s="54">
        <f t="shared" si="6"/>
        <v>7.3456726925717817</v>
      </c>
      <c r="AI19" s="63">
        <f t="shared" si="7"/>
        <v>7.5392270199615155</v>
      </c>
      <c r="AJ19" s="64">
        <v>100.78845692233097</v>
      </c>
      <c r="AK19" s="61">
        <v>101.1502795772042</v>
      </c>
      <c r="AL19" s="66">
        <v>85.169417965742397</v>
      </c>
      <c r="AM19" s="61">
        <v>160.54768036519982</v>
      </c>
      <c r="AS19" s="121"/>
      <c r="BA19" s="42"/>
      <c r="BB19" s="42"/>
    </row>
    <row r="20" spans="1:54" ht="15.75" x14ac:dyDescent="0.25">
      <c r="A20" s="25">
        <v>12</v>
      </c>
      <c r="B20" s="69">
        <v>165.17000000000002</v>
      </c>
      <c r="C20" s="51">
        <f t="shared" si="0"/>
        <v>72.289569931377869</v>
      </c>
      <c r="D20" s="52">
        <f t="shared" si="1"/>
        <v>105.15725901691161</v>
      </c>
      <c r="E20" s="59">
        <f t="shared" si="2"/>
        <v>-12.27682894828947</v>
      </c>
      <c r="F20" s="68">
        <v>171.06</v>
      </c>
      <c r="G20" s="52">
        <f t="shared" si="3"/>
        <v>96.018349387189929</v>
      </c>
      <c r="H20" s="52">
        <f t="shared" si="4"/>
        <v>67.437947198781572</v>
      </c>
      <c r="I20" s="53">
        <f t="shared" si="5"/>
        <v>7.6037034140284723</v>
      </c>
      <c r="J20" s="58">
        <v>0</v>
      </c>
      <c r="K20" s="81">
        <v>20.079999999999998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20.079999999999998</v>
      </c>
      <c r="R20" s="91">
        <v>9.6199999999999992</v>
      </c>
      <c r="S20" s="84">
        <v>0</v>
      </c>
      <c r="T20" s="84">
        <v>0</v>
      </c>
      <c r="U20" s="84">
        <v>51.63</v>
      </c>
      <c r="V20" s="84">
        <v>0</v>
      </c>
      <c r="W20" s="84">
        <v>0</v>
      </c>
      <c r="X20" s="94">
        <f t="shared" si="10"/>
        <v>9.6199999999999992</v>
      </c>
      <c r="Y20" s="95">
        <f t="shared" si="11"/>
        <v>51.63</v>
      </c>
      <c r="Z20" s="91">
        <v>15.2</v>
      </c>
      <c r="AA20" s="84">
        <v>0</v>
      </c>
      <c r="AB20" s="84">
        <v>0</v>
      </c>
      <c r="AC20" s="84">
        <v>27.8</v>
      </c>
      <c r="AD20" s="96">
        <f t="shared" si="12"/>
        <v>15.2</v>
      </c>
      <c r="AE20" s="52">
        <f t="shared" si="13"/>
        <v>27.8</v>
      </c>
      <c r="AF20" s="118">
        <v>0.16645241935483901</v>
      </c>
      <c r="AG20" s="117">
        <v>0.40281303763440901</v>
      </c>
      <c r="AH20" s="54">
        <f t="shared" si="6"/>
        <v>7.4372509946736329</v>
      </c>
      <c r="AI20" s="63">
        <f t="shared" si="7"/>
        <v>7.4003580140761187</v>
      </c>
      <c r="AJ20" s="64">
        <v>111.21834938718993</v>
      </c>
      <c r="AK20" s="61">
        <v>100.08956993137787</v>
      </c>
      <c r="AL20" s="66">
        <v>77.057947198781577</v>
      </c>
      <c r="AM20" s="61">
        <v>156.78725901691161</v>
      </c>
      <c r="AS20" s="121"/>
      <c r="BA20" s="42"/>
      <c r="BB20" s="42"/>
    </row>
    <row r="21" spans="1:54" ht="15.75" x14ac:dyDescent="0.25">
      <c r="A21" s="25">
        <v>13</v>
      </c>
      <c r="B21" s="69">
        <v>152.32999999999998</v>
      </c>
      <c r="C21" s="51">
        <f t="shared" si="0"/>
        <v>62.941282157119687</v>
      </c>
      <c r="D21" s="52">
        <f t="shared" si="1"/>
        <v>101.99647885007846</v>
      </c>
      <c r="E21" s="59">
        <f t="shared" si="2"/>
        <v>-12.607761007198199</v>
      </c>
      <c r="F21" s="68">
        <v>158.91</v>
      </c>
      <c r="G21" s="52">
        <f t="shared" si="3"/>
        <v>87.049426444081377</v>
      </c>
      <c r="H21" s="52">
        <f t="shared" si="4"/>
        <v>65.007734847811435</v>
      </c>
      <c r="I21" s="53">
        <f t="shared" si="5"/>
        <v>6.8528387081071562</v>
      </c>
      <c r="J21" s="58">
        <v>0</v>
      </c>
      <c r="K21" s="81">
        <v>20.079999999999998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20.079999999999998</v>
      </c>
      <c r="R21" s="91">
        <v>0.01</v>
      </c>
      <c r="S21" s="84">
        <v>0</v>
      </c>
      <c r="T21" s="84">
        <v>0</v>
      </c>
      <c r="U21" s="84">
        <v>51.81</v>
      </c>
      <c r="V21" s="84">
        <v>0</v>
      </c>
      <c r="W21" s="84">
        <v>0</v>
      </c>
      <c r="X21" s="94">
        <f t="shared" si="10"/>
        <v>0.01</v>
      </c>
      <c r="Y21" s="95">
        <f t="shared" si="11"/>
        <v>51.81</v>
      </c>
      <c r="Z21" s="91">
        <v>17.2</v>
      </c>
      <c r="AA21" s="84">
        <v>0</v>
      </c>
      <c r="AB21" s="84">
        <v>0</v>
      </c>
      <c r="AC21" s="84">
        <v>28.64</v>
      </c>
      <c r="AD21" s="96">
        <f t="shared" si="12"/>
        <v>17.2</v>
      </c>
      <c r="AE21" s="52">
        <f t="shared" si="13"/>
        <v>28.64</v>
      </c>
      <c r="AF21" s="118">
        <v>0.16645241935483901</v>
      </c>
      <c r="AG21" s="117">
        <v>0.40281303763440901</v>
      </c>
      <c r="AH21" s="54">
        <f t="shared" si="6"/>
        <v>6.6863862887523169</v>
      </c>
      <c r="AI21" s="63">
        <f t="shared" si="7"/>
        <v>7.0694259551673895</v>
      </c>
      <c r="AJ21" s="64">
        <v>104.24942644408138</v>
      </c>
      <c r="AK21" s="61">
        <v>91.581282157119688</v>
      </c>
      <c r="AL21" s="66">
        <v>65.01773484781144</v>
      </c>
      <c r="AM21" s="61">
        <v>153.80647885007846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152.65</v>
      </c>
      <c r="C22" s="51">
        <f t="shared" si="0"/>
        <v>70.28033926306729</v>
      </c>
      <c r="D22" s="52">
        <f t="shared" si="1"/>
        <v>94.990300603755884</v>
      </c>
      <c r="E22" s="59">
        <f t="shared" si="2"/>
        <v>-12.620639866823147</v>
      </c>
      <c r="F22" s="68">
        <v>138.13</v>
      </c>
      <c r="G22" s="52">
        <f t="shared" si="3"/>
        <v>89.910610177776533</v>
      </c>
      <c r="H22" s="52">
        <f t="shared" si="4"/>
        <v>41.203534719527745</v>
      </c>
      <c r="I22" s="53">
        <f t="shared" si="5"/>
        <v>7.0158551026957232</v>
      </c>
      <c r="J22" s="58">
        <v>0</v>
      </c>
      <c r="K22" s="81">
        <v>20.079999999999998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20.079999999999998</v>
      </c>
      <c r="R22" s="91">
        <v>26.18</v>
      </c>
      <c r="S22" s="84">
        <v>0</v>
      </c>
      <c r="T22" s="84">
        <v>0</v>
      </c>
      <c r="U22" s="84">
        <v>53.75</v>
      </c>
      <c r="V22" s="84">
        <v>0</v>
      </c>
      <c r="W22" s="84">
        <v>0</v>
      </c>
      <c r="X22" s="94">
        <f t="shared" si="10"/>
        <v>26.18</v>
      </c>
      <c r="Y22" s="95">
        <f t="shared" si="11"/>
        <v>53.75</v>
      </c>
      <c r="Z22" s="91">
        <v>16.100000000000001</v>
      </c>
      <c r="AA22" s="84">
        <v>0</v>
      </c>
      <c r="AB22" s="84">
        <v>0</v>
      </c>
      <c r="AC22" s="84">
        <v>25.92</v>
      </c>
      <c r="AD22" s="96">
        <f t="shared" si="12"/>
        <v>16.100000000000001</v>
      </c>
      <c r="AE22" s="52">
        <f t="shared" si="13"/>
        <v>25.92</v>
      </c>
      <c r="AF22" s="118">
        <v>0.16645241935483901</v>
      </c>
      <c r="AG22" s="117">
        <v>0.40281303763440901</v>
      </c>
      <c r="AH22" s="54">
        <f t="shared" si="6"/>
        <v>6.8494026833408839</v>
      </c>
      <c r="AI22" s="63">
        <f t="shared" si="7"/>
        <v>7.0565470955424416</v>
      </c>
      <c r="AJ22" s="64">
        <v>106.01061017777653</v>
      </c>
      <c r="AK22" s="61">
        <v>96.200339263067292</v>
      </c>
      <c r="AL22" s="66">
        <v>67.383534719527745</v>
      </c>
      <c r="AM22" s="61">
        <v>148.74030060375588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166.75</v>
      </c>
      <c r="C23" s="51">
        <f t="shared" si="0"/>
        <v>73.186627914739944</v>
      </c>
      <c r="D23" s="52">
        <f t="shared" si="1"/>
        <v>105.8589595167395</v>
      </c>
      <c r="E23" s="59">
        <f t="shared" si="2"/>
        <v>-12.29558743147944</v>
      </c>
      <c r="F23" s="68">
        <v>158.1</v>
      </c>
      <c r="G23" s="52">
        <f t="shared" si="3"/>
        <v>99.621379310185375</v>
      </c>
      <c r="H23" s="52">
        <f t="shared" si="4"/>
        <v>50.96041569192252</v>
      </c>
      <c r="I23" s="53">
        <f t="shared" si="5"/>
        <v>7.5182049978920977</v>
      </c>
      <c r="J23" s="58">
        <v>0</v>
      </c>
      <c r="K23" s="81">
        <v>20.079999999999998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20.079999999999998</v>
      </c>
      <c r="R23" s="91">
        <v>29.73</v>
      </c>
      <c r="S23" s="84">
        <v>0</v>
      </c>
      <c r="T23" s="84">
        <v>0</v>
      </c>
      <c r="U23" s="84">
        <v>51.51</v>
      </c>
      <c r="V23" s="84">
        <v>0</v>
      </c>
      <c r="W23" s="84">
        <v>0</v>
      </c>
      <c r="X23" s="94">
        <f t="shared" si="10"/>
        <v>29.73</v>
      </c>
      <c r="Y23" s="95">
        <f t="shared" si="11"/>
        <v>51.51</v>
      </c>
      <c r="Z23" s="91">
        <v>5.8</v>
      </c>
      <c r="AA23" s="84">
        <v>0</v>
      </c>
      <c r="AB23" s="84">
        <v>0</v>
      </c>
      <c r="AC23" s="84">
        <v>25.67</v>
      </c>
      <c r="AD23" s="96">
        <f t="shared" si="12"/>
        <v>5.8</v>
      </c>
      <c r="AE23" s="52">
        <f t="shared" si="13"/>
        <v>25.67</v>
      </c>
      <c r="AF23" s="118">
        <v>0.16645241935483901</v>
      </c>
      <c r="AG23" s="117">
        <v>0.40281303763440901</v>
      </c>
      <c r="AH23" s="54">
        <f t="shared" si="6"/>
        <v>7.3517525785372584</v>
      </c>
      <c r="AI23" s="63">
        <f t="shared" si="7"/>
        <v>7.3815995308861488</v>
      </c>
      <c r="AJ23" s="64">
        <v>105.42137931018537</v>
      </c>
      <c r="AK23" s="61">
        <v>98.856627914739946</v>
      </c>
      <c r="AL23" s="66">
        <v>80.690415691922524</v>
      </c>
      <c r="AM23" s="61">
        <v>157.36895951673949</v>
      </c>
      <c r="AS23" s="121"/>
      <c r="BA23" s="42"/>
      <c r="BB23" s="42"/>
    </row>
    <row r="24" spans="1:54" ht="15.75" x14ac:dyDescent="0.25">
      <c r="A24" s="25">
        <v>16</v>
      </c>
      <c r="B24" s="69">
        <v>160.06</v>
      </c>
      <c r="C24" s="51">
        <f t="shared" si="0"/>
        <v>76.303249373572498</v>
      </c>
      <c r="D24" s="52">
        <f t="shared" si="1"/>
        <v>96.238802550241786</v>
      </c>
      <c r="E24" s="59">
        <f t="shared" si="2"/>
        <v>-12.482051923814332</v>
      </c>
      <c r="F24" s="68">
        <v>179.41</v>
      </c>
      <c r="G24" s="52">
        <f t="shared" si="3"/>
        <v>97.906535937553102</v>
      </c>
      <c r="H24" s="52">
        <f t="shared" si="4"/>
        <v>73.450608404878693</v>
      </c>
      <c r="I24" s="53">
        <f t="shared" si="5"/>
        <v>8.0528556575681858</v>
      </c>
      <c r="J24" s="58">
        <v>0</v>
      </c>
      <c r="K24" s="81">
        <v>20.079999999999998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20.079999999999998</v>
      </c>
      <c r="R24" s="91">
        <v>15.29</v>
      </c>
      <c r="S24" s="84">
        <v>0</v>
      </c>
      <c r="T24" s="84">
        <v>0</v>
      </c>
      <c r="U24" s="84">
        <v>51.72</v>
      </c>
      <c r="V24" s="84">
        <v>0</v>
      </c>
      <c r="W24" s="84">
        <v>0</v>
      </c>
      <c r="X24" s="94">
        <f t="shared" si="10"/>
        <v>15.29</v>
      </c>
      <c r="Y24" s="95">
        <f t="shared" si="11"/>
        <v>51.72</v>
      </c>
      <c r="Z24" s="91">
        <v>13</v>
      </c>
      <c r="AA24" s="84">
        <v>0</v>
      </c>
      <c r="AB24" s="84">
        <v>0</v>
      </c>
      <c r="AC24" s="84">
        <v>25.49</v>
      </c>
      <c r="AD24" s="96">
        <f t="shared" si="12"/>
        <v>13</v>
      </c>
      <c r="AE24" s="52">
        <f t="shared" si="13"/>
        <v>25.49</v>
      </c>
      <c r="AF24" s="118">
        <v>0.16645241935483901</v>
      </c>
      <c r="AG24" s="117">
        <v>0.40281303763440901</v>
      </c>
      <c r="AH24" s="54">
        <f t="shared" si="6"/>
        <v>7.8864032382133473</v>
      </c>
      <c r="AI24" s="63">
        <f t="shared" si="7"/>
        <v>7.1951350385512569</v>
      </c>
      <c r="AJ24" s="64">
        <v>110.9065359375531</v>
      </c>
      <c r="AK24" s="61">
        <v>101.79324937357249</v>
      </c>
      <c r="AL24" s="66">
        <v>88.740608404878699</v>
      </c>
      <c r="AM24" s="61">
        <v>147.95880255024178</v>
      </c>
      <c r="AS24" s="121"/>
      <c r="BA24" s="42"/>
      <c r="BB24" s="42"/>
    </row>
    <row r="25" spans="1:54" ht="15.75" x14ac:dyDescent="0.25">
      <c r="A25" s="25">
        <v>17</v>
      </c>
      <c r="B25" s="69">
        <v>167.36</v>
      </c>
      <c r="C25" s="51">
        <f t="shared" si="0"/>
        <v>77.512715097164701</v>
      </c>
      <c r="D25" s="52">
        <f t="shared" si="1"/>
        <v>102.80613325713489</v>
      </c>
      <c r="E25" s="59">
        <f t="shared" si="2"/>
        <v>-12.958848354299583</v>
      </c>
      <c r="F25" s="68">
        <v>183.53</v>
      </c>
      <c r="G25" s="52">
        <f t="shared" si="3"/>
        <v>105.79399508254802</v>
      </c>
      <c r="H25" s="52">
        <f t="shared" si="4"/>
        <v>70.378916832487434</v>
      </c>
      <c r="I25" s="53">
        <f t="shared" si="5"/>
        <v>7.3570880849645439</v>
      </c>
      <c r="J25" s="58">
        <v>0</v>
      </c>
      <c r="K25" s="81">
        <v>20.079999999999998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20.079999999999998</v>
      </c>
      <c r="R25" s="91">
        <v>5.36</v>
      </c>
      <c r="S25" s="84">
        <v>0</v>
      </c>
      <c r="T25" s="84">
        <v>0</v>
      </c>
      <c r="U25" s="84">
        <v>27</v>
      </c>
      <c r="V25" s="84">
        <v>0</v>
      </c>
      <c r="W25" s="84">
        <v>0</v>
      </c>
      <c r="X25" s="94">
        <f t="shared" si="10"/>
        <v>5.36</v>
      </c>
      <c r="Y25" s="95">
        <f t="shared" si="11"/>
        <v>27</v>
      </c>
      <c r="Z25" s="91">
        <v>0.5</v>
      </c>
      <c r="AA25" s="84">
        <v>0</v>
      </c>
      <c r="AB25" s="84">
        <v>0</v>
      </c>
      <c r="AC25" s="84">
        <v>25.88</v>
      </c>
      <c r="AD25" s="96">
        <f t="shared" si="12"/>
        <v>0.5</v>
      </c>
      <c r="AE25" s="52">
        <f t="shared" si="13"/>
        <v>25.88</v>
      </c>
      <c r="AF25" s="118">
        <v>0.16645241935483901</v>
      </c>
      <c r="AG25" s="117">
        <v>0.40281303763440901</v>
      </c>
      <c r="AH25" s="54">
        <f t="shared" si="6"/>
        <v>7.1906356656097046</v>
      </c>
      <c r="AI25" s="63">
        <f t="shared" si="7"/>
        <v>6.7183386080660057</v>
      </c>
      <c r="AJ25" s="64">
        <v>106.29399508254802</v>
      </c>
      <c r="AK25" s="61">
        <v>103.3927150971647</v>
      </c>
      <c r="AL25" s="66">
        <v>75.738916832487433</v>
      </c>
      <c r="AM25" s="61">
        <v>129.80613325713489</v>
      </c>
      <c r="AS25" s="121"/>
      <c r="BA25" s="42"/>
      <c r="BB25" s="42"/>
    </row>
    <row r="26" spans="1:54" ht="15.75" x14ac:dyDescent="0.25">
      <c r="A26" s="25">
        <v>18</v>
      </c>
      <c r="B26" s="69">
        <v>159.74</v>
      </c>
      <c r="C26" s="51">
        <f t="shared" si="0"/>
        <v>75.391179822320169</v>
      </c>
      <c r="D26" s="52">
        <f t="shared" si="1"/>
        <v>96.82107293644782</v>
      </c>
      <c r="E26" s="59">
        <f t="shared" si="2"/>
        <v>-12.472252758768001</v>
      </c>
      <c r="F26" s="68">
        <v>191.85</v>
      </c>
      <c r="G26" s="52">
        <f t="shared" si="3"/>
        <v>120.95295668319589</v>
      </c>
      <c r="H26" s="52">
        <f t="shared" si="4"/>
        <v>63.446477039556285</v>
      </c>
      <c r="I26" s="53">
        <f t="shared" si="5"/>
        <v>7.4505662772478152</v>
      </c>
      <c r="J26" s="58">
        <v>0</v>
      </c>
      <c r="K26" s="81">
        <v>20.079999999999998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20.079999999999998</v>
      </c>
      <c r="R26" s="91">
        <v>0</v>
      </c>
      <c r="S26" s="84">
        <v>0</v>
      </c>
      <c r="T26" s="84">
        <v>0</v>
      </c>
      <c r="U26" s="84">
        <v>52.06</v>
      </c>
      <c r="V26" s="84">
        <v>0</v>
      </c>
      <c r="W26" s="84">
        <v>0</v>
      </c>
      <c r="X26" s="94">
        <f t="shared" si="10"/>
        <v>0</v>
      </c>
      <c r="Y26" s="95">
        <f t="shared" si="11"/>
        <v>52.06</v>
      </c>
      <c r="Z26" s="91">
        <v>0</v>
      </c>
      <c r="AA26" s="84">
        <v>0</v>
      </c>
      <c r="AB26" s="84">
        <v>0</v>
      </c>
      <c r="AC26" s="84">
        <v>25.82</v>
      </c>
      <c r="AD26" s="96">
        <f t="shared" si="12"/>
        <v>0</v>
      </c>
      <c r="AE26" s="52">
        <f t="shared" si="13"/>
        <v>25.82</v>
      </c>
      <c r="AF26" s="118">
        <v>0.16645241935483901</v>
      </c>
      <c r="AG26" s="117">
        <v>0.40281303763440901</v>
      </c>
      <c r="AH26" s="54">
        <f t="shared" si="6"/>
        <v>7.2841138578929758</v>
      </c>
      <c r="AI26" s="63">
        <f t="shared" si="7"/>
        <v>7.2049342035975883</v>
      </c>
      <c r="AJ26" s="64">
        <v>120.95295668319589</v>
      </c>
      <c r="AK26" s="61">
        <v>101.21117982232018</v>
      </c>
      <c r="AL26" s="128">
        <v>63.446477039556285</v>
      </c>
      <c r="AM26" s="61">
        <v>148.88107293644782</v>
      </c>
      <c r="AS26" s="121"/>
      <c r="BA26" s="42"/>
      <c r="BB26" s="42"/>
    </row>
    <row r="27" spans="1:54" ht="15.75" x14ac:dyDescent="0.25">
      <c r="A27" s="25">
        <v>19</v>
      </c>
      <c r="B27" s="69">
        <v>163.29</v>
      </c>
      <c r="C27" s="51">
        <f t="shared" si="0"/>
        <v>78.838265026403676</v>
      </c>
      <c r="D27" s="52">
        <f t="shared" si="1"/>
        <v>96.578775763304293</v>
      </c>
      <c r="E27" s="59">
        <f t="shared" si="2"/>
        <v>-12.127040789707983</v>
      </c>
      <c r="F27" s="68">
        <v>231.9</v>
      </c>
      <c r="G27" s="52">
        <f t="shared" si="3"/>
        <v>130.70918511371133</v>
      </c>
      <c r="H27" s="52">
        <f t="shared" si="4"/>
        <v>92.218372640717263</v>
      </c>
      <c r="I27" s="53">
        <f t="shared" si="5"/>
        <v>8.972442245571413</v>
      </c>
      <c r="J27" s="58">
        <v>0</v>
      </c>
      <c r="K27" s="81">
        <v>20.079999999999998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20.079999999999998</v>
      </c>
      <c r="R27" s="91">
        <v>0</v>
      </c>
      <c r="S27" s="84">
        <v>0</v>
      </c>
      <c r="T27" s="84">
        <v>0</v>
      </c>
      <c r="U27" s="84">
        <v>53.07</v>
      </c>
      <c r="V27" s="84">
        <v>0</v>
      </c>
      <c r="W27" s="84">
        <v>0</v>
      </c>
      <c r="X27" s="94">
        <f t="shared" si="10"/>
        <v>0</v>
      </c>
      <c r="Y27" s="95">
        <f t="shared" si="11"/>
        <v>53.07</v>
      </c>
      <c r="Z27" s="91">
        <v>0</v>
      </c>
      <c r="AA27" s="84">
        <v>0</v>
      </c>
      <c r="AB27" s="84">
        <v>0</v>
      </c>
      <c r="AC27" s="84">
        <v>33.590000000000003</v>
      </c>
      <c r="AD27" s="96">
        <f t="shared" si="12"/>
        <v>0</v>
      </c>
      <c r="AE27" s="52">
        <f t="shared" si="13"/>
        <v>33.590000000000003</v>
      </c>
      <c r="AF27" s="118">
        <v>0.16645241935483901</v>
      </c>
      <c r="AG27" s="117">
        <v>0.40281303763440901</v>
      </c>
      <c r="AH27" s="54">
        <f t="shared" si="6"/>
        <v>8.8059898262165746</v>
      </c>
      <c r="AI27" s="63">
        <f t="shared" si="7"/>
        <v>7.5501461726576053</v>
      </c>
      <c r="AJ27" s="64">
        <v>130.70918511371133</v>
      </c>
      <c r="AK27" s="61">
        <v>112.42826502640368</v>
      </c>
      <c r="AL27" s="128">
        <v>92.218372640717263</v>
      </c>
      <c r="AM27" s="61">
        <v>149.64877576330429</v>
      </c>
      <c r="AS27" s="121"/>
      <c r="BA27" s="42"/>
      <c r="BB27" s="42"/>
    </row>
    <row r="28" spans="1:54" ht="15.75" x14ac:dyDescent="0.25">
      <c r="A28" s="25">
        <v>20</v>
      </c>
      <c r="B28" s="69">
        <v>139.76</v>
      </c>
      <c r="C28" s="51">
        <f t="shared" si="0"/>
        <v>63.981629337289547</v>
      </c>
      <c r="D28" s="52">
        <f t="shared" si="1"/>
        <v>88.143952365738471</v>
      </c>
      <c r="E28" s="59">
        <f t="shared" si="2"/>
        <v>-12.36558170302802</v>
      </c>
      <c r="F28" s="68">
        <v>231.81</v>
      </c>
      <c r="G28" s="52">
        <f t="shared" si="3"/>
        <v>125.71995627833097</v>
      </c>
      <c r="H28" s="52">
        <f t="shared" si="4"/>
        <v>97.121021431409844</v>
      </c>
      <c r="I28" s="53">
        <f t="shared" si="5"/>
        <v>8.9690222902592023</v>
      </c>
      <c r="J28" s="58">
        <v>0</v>
      </c>
      <c r="K28" s="81">
        <v>20.079999999999998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20.079999999999998</v>
      </c>
      <c r="R28" s="91">
        <v>0</v>
      </c>
      <c r="S28" s="84">
        <v>0</v>
      </c>
      <c r="T28" s="84">
        <v>0</v>
      </c>
      <c r="U28" s="84">
        <v>56.81</v>
      </c>
      <c r="V28" s="84">
        <v>0</v>
      </c>
      <c r="W28" s="84">
        <v>0</v>
      </c>
      <c r="X28" s="94">
        <f t="shared" si="10"/>
        <v>0</v>
      </c>
      <c r="Y28" s="95">
        <f t="shared" si="11"/>
        <v>56.81</v>
      </c>
      <c r="Z28" s="91">
        <v>0</v>
      </c>
      <c r="AA28" s="84">
        <v>0</v>
      </c>
      <c r="AB28" s="84">
        <v>0</v>
      </c>
      <c r="AC28" s="84">
        <v>44.86</v>
      </c>
      <c r="AD28" s="96">
        <f t="shared" si="12"/>
        <v>0</v>
      </c>
      <c r="AE28" s="52">
        <f t="shared" si="13"/>
        <v>44.86</v>
      </c>
      <c r="AF28" s="118">
        <v>0.16645241935483901</v>
      </c>
      <c r="AG28" s="117">
        <v>0.40281303763440901</v>
      </c>
      <c r="AH28" s="54">
        <f t="shared" si="6"/>
        <v>8.8025698709043638</v>
      </c>
      <c r="AI28" s="63">
        <f t="shared" si="7"/>
        <v>7.3116052593375684</v>
      </c>
      <c r="AJ28" s="64">
        <v>125.71995627833097</v>
      </c>
      <c r="AK28" s="61">
        <v>108.84162933728955</v>
      </c>
      <c r="AL28" s="128">
        <v>97.121021431409844</v>
      </c>
      <c r="AM28" s="61">
        <v>144.95395236573847</v>
      </c>
      <c r="AS28" s="121"/>
      <c r="BA28" s="42"/>
      <c r="BB28" s="42"/>
    </row>
    <row r="29" spans="1:54" ht="15.75" x14ac:dyDescent="0.25">
      <c r="A29" s="25">
        <v>21</v>
      </c>
      <c r="B29" s="69">
        <v>132.35</v>
      </c>
      <c r="C29" s="51">
        <f t="shared" si="0"/>
        <v>56.559119487295618</v>
      </c>
      <c r="D29" s="52">
        <f t="shared" si="1"/>
        <v>88.34236645447848</v>
      </c>
      <c r="E29" s="59">
        <f t="shared" si="2"/>
        <v>-12.551485941774096</v>
      </c>
      <c r="F29" s="68">
        <v>223.46</v>
      </c>
      <c r="G29" s="52">
        <f t="shared" si="3"/>
        <v>138.60737913968961</v>
      </c>
      <c r="H29" s="52">
        <f t="shared" si="4"/>
        <v>76.200894267308385</v>
      </c>
      <c r="I29" s="53">
        <f t="shared" si="5"/>
        <v>8.6517265930019942</v>
      </c>
      <c r="J29" s="58">
        <v>0</v>
      </c>
      <c r="K29" s="81">
        <v>20.079999999999998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20.079999999999998</v>
      </c>
      <c r="R29" s="91">
        <v>0</v>
      </c>
      <c r="S29" s="84">
        <v>0</v>
      </c>
      <c r="T29" s="84">
        <v>0</v>
      </c>
      <c r="U29" s="84">
        <v>57.78</v>
      </c>
      <c r="V29" s="84">
        <v>0</v>
      </c>
      <c r="W29" s="84">
        <v>0</v>
      </c>
      <c r="X29" s="94">
        <f t="shared" si="10"/>
        <v>0</v>
      </c>
      <c r="Y29" s="95">
        <f t="shared" si="11"/>
        <v>57.78</v>
      </c>
      <c r="Z29" s="91">
        <v>0</v>
      </c>
      <c r="AA29" s="84">
        <v>0</v>
      </c>
      <c r="AB29" s="84">
        <v>0</v>
      </c>
      <c r="AC29" s="84">
        <v>44.66</v>
      </c>
      <c r="AD29" s="96">
        <f t="shared" si="12"/>
        <v>0</v>
      </c>
      <c r="AE29" s="52">
        <f t="shared" si="13"/>
        <v>44.66</v>
      </c>
      <c r="AF29" s="118">
        <v>0.16645241935483901</v>
      </c>
      <c r="AG29" s="117">
        <v>0.40281303763440901</v>
      </c>
      <c r="AH29" s="54">
        <f t="shared" si="6"/>
        <v>8.4852741736471557</v>
      </c>
      <c r="AI29" s="63">
        <f t="shared" si="7"/>
        <v>7.1257010205914924</v>
      </c>
      <c r="AJ29" s="64">
        <v>138.60737913968961</v>
      </c>
      <c r="AK29" s="61">
        <v>101.21911948729561</v>
      </c>
      <c r="AL29" s="128">
        <v>76.200894267308385</v>
      </c>
      <c r="AM29" s="61">
        <v>146.12236645447848</v>
      </c>
      <c r="AS29" s="121"/>
      <c r="BA29" s="42"/>
      <c r="BB29" s="42"/>
    </row>
    <row r="30" spans="1:54" ht="15.75" x14ac:dyDescent="0.25">
      <c r="A30" s="25">
        <v>22</v>
      </c>
      <c r="B30" s="69">
        <v>127.23</v>
      </c>
      <c r="C30" s="51">
        <f t="shared" si="0"/>
        <v>55.455154817381953</v>
      </c>
      <c r="D30" s="52">
        <f t="shared" si="1"/>
        <v>84.471918194951201</v>
      </c>
      <c r="E30" s="59">
        <f t="shared" si="2"/>
        <v>-12.697073012333156</v>
      </c>
      <c r="F30" s="68">
        <v>215.36</v>
      </c>
      <c r="G30" s="52">
        <f t="shared" si="3"/>
        <v>112.2170128390693</v>
      </c>
      <c r="H30" s="52">
        <f t="shared" si="4"/>
        <v>94.799056074944431</v>
      </c>
      <c r="I30" s="53">
        <f t="shared" si="5"/>
        <v>8.3439310859862967</v>
      </c>
      <c r="J30" s="58">
        <v>0</v>
      </c>
      <c r="K30" s="81">
        <v>20.079999999999998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20.079999999999998</v>
      </c>
      <c r="R30" s="91">
        <v>0</v>
      </c>
      <c r="S30" s="84">
        <v>0</v>
      </c>
      <c r="T30" s="84">
        <v>0</v>
      </c>
      <c r="U30" s="84">
        <v>58.22</v>
      </c>
      <c r="V30" s="84">
        <v>0</v>
      </c>
      <c r="W30" s="84">
        <v>0</v>
      </c>
      <c r="X30" s="94">
        <f t="shared" si="10"/>
        <v>0</v>
      </c>
      <c r="Y30" s="95">
        <f t="shared" si="11"/>
        <v>58.22</v>
      </c>
      <c r="Z30" s="91">
        <v>0</v>
      </c>
      <c r="AA30" s="84">
        <v>0</v>
      </c>
      <c r="AB30" s="84">
        <v>0</v>
      </c>
      <c r="AC30" s="84">
        <v>44.14</v>
      </c>
      <c r="AD30" s="96">
        <f t="shared" si="12"/>
        <v>0</v>
      </c>
      <c r="AE30" s="52">
        <f t="shared" si="13"/>
        <v>44.14</v>
      </c>
      <c r="AF30" s="118">
        <v>0.16645241935483901</v>
      </c>
      <c r="AG30" s="117">
        <v>0.40281303763440901</v>
      </c>
      <c r="AH30" s="54">
        <f t="shared" si="6"/>
        <v>8.1774786666314583</v>
      </c>
      <c r="AI30" s="63">
        <f t="shared" si="7"/>
        <v>6.9801139500324325</v>
      </c>
      <c r="AJ30" s="64">
        <v>112.2170128390693</v>
      </c>
      <c r="AK30" s="61">
        <v>99.595154817381953</v>
      </c>
      <c r="AL30" s="128">
        <v>94.799056074944431</v>
      </c>
      <c r="AM30" s="61">
        <v>142.6919181949512</v>
      </c>
      <c r="AS30" s="121"/>
      <c r="BA30" s="42"/>
      <c r="BB30" s="42"/>
    </row>
    <row r="31" spans="1:54" ht="15.75" x14ac:dyDescent="0.25">
      <c r="A31" s="25">
        <v>23</v>
      </c>
      <c r="B31" s="69">
        <v>149.59</v>
      </c>
      <c r="C31" s="51">
        <f t="shared" si="0"/>
        <v>69.701269498378082</v>
      </c>
      <c r="D31" s="52">
        <f t="shared" si="1"/>
        <v>92.965167142871962</v>
      </c>
      <c r="E31" s="59">
        <f t="shared" si="2"/>
        <v>-13.076436641250062</v>
      </c>
      <c r="F31" s="68">
        <v>211.98</v>
      </c>
      <c r="G31" s="52">
        <f t="shared" si="3"/>
        <v>111.10058360148098</v>
      </c>
      <c r="H31" s="52">
        <f t="shared" si="4"/>
        <v>92.663923336068251</v>
      </c>
      <c r="I31" s="53">
        <f t="shared" si="5"/>
        <v>8.2154930624507454</v>
      </c>
      <c r="J31" s="58">
        <v>0</v>
      </c>
      <c r="K31" s="81">
        <v>20.079999999999998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20.079999999999998</v>
      </c>
      <c r="R31" s="91">
        <v>0</v>
      </c>
      <c r="S31" s="84">
        <v>0</v>
      </c>
      <c r="T31" s="84">
        <v>0</v>
      </c>
      <c r="U31" s="84">
        <v>40.340000000000003</v>
      </c>
      <c r="V31" s="84">
        <v>0</v>
      </c>
      <c r="W31" s="84">
        <v>0</v>
      </c>
      <c r="X31" s="94">
        <f t="shared" si="10"/>
        <v>0</v>
      </c>
      <c r="Y31" s="95">
        <f t="shared" si="11"/>
        <v>40.340000000000003</v>
      </c>
      <c r="Z31" s="91">
        <v>0</v>
      </c>
      <c r="AA31" s="84">
        <v>0</v>
      </c>
      <c r="AB31" s="84">
        <v>0</v>
      </c>
      <c r="AC31" s="84">
        <v>26.11</v>
      </c>
      <c r="AD31" s="96">
        <f t="shared" si="12"/>
        <v>0</v>
      </c>
      <c r="AE31" s="52">
        <f t="shared" si="13"/>
        <v>26.11</v>
      </c>
      <c r="AF31" s="118">
        <v>0.16645241935483901</v>
      </c>
      <c r="AG31" s="117">
        <v>0.40281303763440901</v>
      </c>
      <c r="AH31" s="54">
        <f t="shared" si="6"/>
        <v>8.0490406430959069</v>
      </c>
      <c r="AI31" s="63">
        <f t="shared" si="7"/>
        <v>6.6007503211155267</v>
      </c>
      <c r="AJ31" s="64">
        <v>111.10058360148098</v>
      </c>
      <c r="AK31" s="61">
        <v>95.811269498378081</v>
      </c>
      <c r="AL31" s="128">
        <v>92.663923336068251</v>
      </c>
      <c r="AM31" s="61">
        <v>133.30516714287197</v>
      </c>
      <c r="AS31" s="121"/>
      <c r="BA31" s="42"/>
      <c r="BB31" s="42"/>
    </row>
    <row r="32" spans="1:54" ht="16.5" thickBot="1" x14ac:dyDescent="0.3">
      <c r="A32" s="26">
        <v>24</v>
      </c>
      <c r="B32" s="70">
        <v>168.28</v>
      </c>
      <c r="C32" s="55">
        <f t="shared" si="0"/>
        <v>67.939579213180835</v>
      </c>
      <c r="D32" s="52">
        <f t="shared" si="1"/>
        <v>113.23459541015868</v>
      </c>
      <c r="E32" s="59">
        <f t="shared" si="2"/>
        <v>-12.894174623339516</v>
      </c>
      <c r="F32" s="71">
        <v>202.73</v>
      </c>
      <c r="G32" s="56">
        <f t="shared" si="3"/>
        <v>107.9438264380538</v>
      </c>
      <c r="H32" s="52">
        <f t="shared" si="4"/>
        <v>86.922174753278739</v>
      </c>
      <c r="I32" s="53">
        <f t="shared" si="5"/>
        <v>7.8639988086674455</v>
      </c>
      <c r="J32" s="58">
        <v>0</v>
      </c>
      <c r="K32" s="81">
        <v>20.079999999999998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20.079999999999998</v>
      </c>
      <c r="R32" s="91">
        <v>0</v>
      </c>
      <c r="S32" s="84">
        <v>0</v>
      </c>
      <c r="T32" s="84">
        <v>0</v>
      </c>
      <c r="U32" s="84">
        <v>28.16</v>
      </c>
      <c r="V32" s="84">
        <v>0</v>
      </c>
      <c r="W32" s="84">
        <v>0</v>
      </c>
      <c r="X32" s="94">
        <f t="shared" si="10"/>
        <v>0</v>
      </c>
      <c r="Y32" s="95">
        <f t="shared" si="11"/>
        <v>28.16</v>
      </c>
      <c r="Z32" s="92">
        <v>0</v>
      </c>
      <c r="AA32" s="93">
        <v>0</v>
      </c>
      <c r="AB32" s="93">
        <v>0</v>
      </c>
      <c r="AC32" s="93">
        <v>26.11</v>
      </c>
      <c r="AD32" s="96">
        <f t="shared" si="12"/>
        <v>0</v>
      </c>
      <c r="AE32" s="52">
        <f t="shared" si="13"/>
        <v>26.11</v>
      </c>
      <c r="AF32" s="118">
        <v>0.16645241935483901</v>
      </c>
      <c r="AG32" s="117">
        <v>0.40281303763440901</v>
      </c>
      <c r="AH32" s="54">
        <f t="shared" si="6"/>
        <v>7.6975463893126062</v>
      </c>
      <c r="AI32" s="63">
        <f t="shared" si="7"/>
        <v>6.7830123390260724</v>
      </c>
      <c r="AJ32" s="65">
        <v>107.9438264380538</v>
      </c>
      <c r="AK32" s="62">
        <v>94.049579213180834</v>
      </c>
      <c r="AL32" s="129">
        <v>86.922174753278739</v>
      </c>
      <c r="AM32" s="62">
        <v>141.39459541015867</v>
      </c>
      <c r="AS32" s="121"/>
      <c r="BA32" s="42"/>
      <c r="BB32" s="42"/>
    </row>
    <row r="33" spans="1:45" s="33" customFormat="1" ht="17.25" thickTop="1" thickBot="1" x14ac:dyDescent="0.3">
      <c r="A33" s="31" t="s">
        <v>49</v>
      </c>
      <c r="B33" s="40">
        <f>MAX(B9:B32)</f>
        <v>178.21</v>
      </c>
      <c r="C33" s="40">
        <f t="shared" ref="C33:AE33" si="14">MAX(C9:C32)</f>
        <v>78.838265026403676</v>
      </c>
      <c r="D33" s="40">
        <f t="shared" si="14"/>
        <v>119.05355360966138</v>
      </c>
      <c r="E33" s="40">
        <f t="shared" si="14"/>
        <v>-11.951774062198488</v>
      </c>
      <c r="F33" s="40">
        <f t="shared" si="14"/>
        <v>231.9</v>
      </c>
      <c r="G33" s="40">
        <f t="shared" si="14"/>
        <v>138.60737913968961</v>
      </c>
      <c r="H33" s="40">
        <f t="shared" si="14"/>
        <v>97.121021431409844</v>
      </c>
      <c r="I33" s="40">
        <f t="shared" si="14"/>
        <v>8.972442245571413</v>
      </c>
      <c r="J33" s="40">
        <f t="shared" si="14"/>
        <v>0</v>
      </c>
      <c r="K33" s="40">
        <f t="shared" si="14"/>
        <v>20.079999999999998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20.079999999999998</v>
      </c>
      <c r="R33" s="40">
        <f t="shared" si="14"/>
        <v>29.73</v>
      </c>
      <c r="S33" s="40">
        <f t="shared" si="14"/>
        <v>0</v>
      </c>
      <c r="T33" s="40">
        <f t="shared" si="14"/>
        <v>0</v>
      </c>
      <c r="U33" s="40">
        <f t="shared" si="14"/>
        <v>59.74</v>
      </c>
      <c r="V33" s="40">
        <f t="shared" si="14"/>
        <v>0</v>
      </c>
      <c r="W33" s="40">
        <f t="shared" si="14"/>
        <v>0</v>
      </c>
      <c r="X33" s="40">
        <f t="shared" si="14"/>
        <v>29.73</v>
      </c>
      <c r="Y33" s="40">
        <f t="shared" si="14"/>
        <v>59.74</v>
      </c>
      <c r="Z33" s="40"/>
      <c r="AA33" s="40"/>
      <c r="AB33" s="40"/>
      <c r="AC33" s="40"/>
      <c r="AD33" s="40">
        <f t="shared" si="14"/>
        <v>17.2</v>
      </c>
      <c r="AE33" s="40">
        <f t="shared" si="14"/>
        <v>44.86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8.8059898262165746</v>
      </c>
      <c r="AI33" s="40">
        <f t="shared" si="15"/>
        <v>7.7254129001671004</v>
      </c>
      <c r="AJ33" s="40">
        <f t="shared" si="15"/>
        <v>138.60737913968961</v>
      </c>
      <c r="AK33" s="40">
        <f t="shared" si="15"/>
        <v>112.42826502640368</v>
      </c>
      <c r="AL33" s="40">
        <f t="shared" si="15"/>
        <v>97.121021431409844</v>
      </c>
      <c r="AM33" s="130">
        <f t="shared" si="15"/>
        <v>166.31872888377552</v>
      </c>
      <c r="AP33"/>
      <c r="AQ33"/>
      <c r="AR33"/>
      <c r="AS33" s="123"/>
    </row>
    <row r="34" spans="1:45" s="33" customFormat="1" ht="16.5" thickBot="1" x14ac:dyDescent="0.3">
      <c r="A34" s="32" t="s">
        <v>50</v>
      </c>
      <c r="B34" s="41">
        <f>AVERAGE(B9:B33,B9:B32)</f>
        <v>153.94632653061225</v>
      </c>
      <c r="C34" s="41">
        <f t="shared" ref="C34:AE34" si="16">AVERAGE(C9:C33,C9:C32)</f>
        <v>66.569831780211288</v>
      </c>
      <c r="D34" s="41">
        <f t="shared" si="16"/>
        <v>100.30972347442562</v>
      </c>
      <c r="E34" s="41">
        <f t="shared" si="16"/>
        <v>-12.775472712313116</v>
      </c>
      <c r="F34" s="41">
        <f t="shared" si="16"/>
        <v>190.28734693877547</v>
      </c>
      <c r="G34" s="41">
        <f t="shared" si="16"/>
        <v>105.04030730901225</v>
      </c>
      <c r="H34" s="41">
        <f t="shared" si="16"/>
        <v>77.773812877467805</v>
      </c>
      <c r="I34" s="41">
        <f t="shared" si="16"/>
        <v>7.7344684424316057</v>
      </c>
      <c r="J34" s="41">
        <f t="shared" si="16"/>
        <v>0</v>
      </c>
      <c r="K34" s="41">
        <f t="shared" si="16"/>
        <v>20.080000000000013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20.080000000000013</v>
      </c>
      <c r="R34" s="41">
        <f t="shared" si="16"/>
        <v>5.3712244897959192</v>
      </c>
      <c r="S34" s="41">
        <f t="shared" si="16"/>
        <v>0</v>
      </c>
      <c r="T34" s="41">
        <f t="shared" si="16"/>
        <v>0</v>
      </c>
      <c r="U34" s="41">
        <f t="shared" si="16"/>
        <v>44.153469387755102</v>
      </c>
      <c r="V34" s="41">
        <f t="shared" si="16"/>
        <v>0</v>
      </c>
      <c r="W34" s="41">
        <f t="shared" si="16"/>
        <v>0</v>
      </c>
      <c r="X34" s="41">
        <f t="shared" si="16"/>
        <v>5.3712244897959192</v>
      </c>
      <c r="Y34" s="41">
        <f t="shared" si="16"/>
        <v>44.153469387755102</v>
      </c>
      <c r="Z34" s="41">
        <f>AVERAGE(Z9:Z33,Z9:Z32)</f>
        <v>4.3583333333333334</v>
      </c>
      <c r="AA34" s="41">
        <f>AVERAGE(AA9:AA33,AA9:AA32)</f>
        <v>0</v>
      </c>
      <c r="AB34" s="41">
        <f>AVERAGE(AB9:AB33,AB9:AB32)</f>
        <v>0</v>
      </c>
      <c r="AC34" s="41">
        <f t="shared" si="16"/>
        <v>28.907083333333333</v>
      </c>
      <c r="AD34" s="41">
        <f t="shared" si="16"/>
        <v>4.6204081632653065</v>
      </c>
      <c r="AE34" s="41">
        <f t="shared" si="16"/>
        <v>29.232653061224486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7.5680160230767717</v>
      </c>
      <c r="AI34" s="41">
        <f t="shared" si="17"/>
        <v>6.9017142500524722</v>
      </c>
      <c r="AJ34" s="41">
        <f t="shared" si="17"/>
        <v>109.30969506411428</v>
      </c>
      <c r="AK34" s="41">
        <f t="shared" si="17"/>
        <v>95.572484841435781</v>
      </c>
      <c r="AL34" s="41">
        <f t="shared" si="17"/>
        <v>82.538302673386156</v>
      </c>
      <c r="AM34" s="131">
        <f t="shared" si="17"/>
        <v>144.2086046024688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91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92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93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90</v>
      </c>
      <c r="B37" s="142"/>
      <c r="C37" s="142"/>
      <c r="D37" s="141" t="s">
        <v>97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94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72</v>
      </c>
      <c r="AH37" s="134"/>
      <c r="AI37" s="134"/>
      <c r="AJ37" s="134"/>
      <c r="AK37" s="135"/>
      <c r="AL37" s="140" t="s">
        <v>89</v>
      </c>
      <c r="AM37" s="134"/>
      <c r="AN37" s="134"/>
      <c r="AO37" s="139"/>
      <c r="AP37" s="133" t="s">
        <v>95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482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116.06</v>
      </c>
      <c r="Z38" s="212"/>
      <c r="AA38" s="8" t="s">
        <v>21</v>
      </c>
      <c r="AB38" s="5" t="s">
        <v>23</v>
      </c>
      <c r="AC38" s="30"/>
      <c r="AD38" s="213">
        <v>1117.4000000000001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86.397930000000002</v>
      </c>
      <c r="AN38" s="214"/>
      <c r="AO38" s="8" t="s">
        <v>21</v>
      </c>
      <c r="AP38" s="5" t="s">
        <v>24</v>
      </c>
      <c r="AQ38" s="212">
        <v>699.3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4585.17</v>
      </c>
      <c r="C39" s="11" t="s">
        <v>21</v>
      </c>
      <c r="D39" s="9" t="s">
        <v>69</v>
      </c>
      <c r="E39" s="10">
        <v>3649</v>
      </c>
      <c r="F39" s="12" t="s">
        <v>21</v>
      </c>
      <c r="G39" s="98"/>
      <c r="H39" s="101" t="s">
        <v>25</v>
      </c>
      <c r="I39" s="102"/>
      <c r="J39" s="103">
        <v>20.079999999999998</v>
      </c>
      <c r="K39" s="104" t="s">
        <v>60</v>
      </c>
      <c r="L39" s="105">
        <v>201.041666666682</v>
      </c>
      <c r="M39" s="106" t="s">
        <v>25</v>
      </c>
      <c r="N39" s="102"/>
      <c r="O39" s="103">
        <v>0</v>
      </c>
      <c r="P39" s="104" t="s">
        <v>60</v>
      </c>
      <c r="Q39" s="105">
        <v>0</v>
      </c>
      <c r="R39" s="101" t="s">
        <v>25</v>
      </c>
      <c r="S39" s="102"/>
      <c r="T39" s="103">
        <v>0</v>
      </c>
      <c r="U39" s="102" t="s">
        <v>60</v>
      </c>
      <c r="V39" s="108">
        <v>0</v>
      </c>
      <c r="W39" s="101" t="s">
        <v>25</v>
      </c>
      <c r="X39" s="102"/>
      <c r="Y39" s="103">
        <v>29.73</v>
      </c>
      <c r="Z39" s="102" t="s">
        <v>60</v>
      </c>
      <c r="AA39" s="108">
        <v>201.625000000016</v>
      </c>
      <c r="AB39" s="106" t="s">
        <v>25</v>
      </c>
      <c r="AC39" s="109"/>
      <c r="AD39" s="103">
        <v>63.69</v>
      </c>
      <c r="AE39" s="104" t="s">
        <v>70</v>
      </c>
      <c r="AF39" s="108">
        <v>0.34722222222222227</v>
      </c>
      <c r="AG39" s="106" t="s">
        <v>25</v>
      </c>
      <c r="AH39" s="102"/>
      <c r="AI39" s="103">
        <v>0</v>
      </c>
      <c r="AJ39" s="102" t="s">
        <v>73</v>
      </c>
      <c r="AK39" s="107">
        <v>201.041666666682</v>
      </c>
      <c r="AL39" s="101" t="s">
        <v>25</v>
      </c>
      <c r="AM39" s="102">
        <v>17.2</v>
      </c>
      <c r="AN39" s="103" t="s">
        <v>73</v>
      </c>
      <c r="AO39" s="111">
        <v>201.541666666682</v>
      </c>
      <c r="AP39" s="106" t="s">
        <v>25</v>
      </c>
      <c r="AQ39" s="102">
        <v>44.86</v>
      </c>
      <c r="AR39" s="104"/>
      <c r="AS39" s="107">
        <v>201.833333333349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501.93</v>
      </c>
      <c r="F42" s="44" t="s">
        <v>67</v>
      </c>
      <c r="G42" s="47">
        <v>201.791666666682</v>
      </c>
    </row>
    <row r="43" spans="1:45" ht="32.25" customHeight="1" thickBot="1" x14ac:dyDescent="0.3">
      <c r="A43" s="169" t="s">
        <v>68</v>
      </c>
      <c r="B43" s="170"/>
      <c r="C43" s="170"/>
      <c r="D43" s="171"/>
      <c r="E43" s="77"/>
      <c r="F43" s="78"/>
      <c r="G43" s="79">
        <v>53.07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33.590000000000003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258.27</v>
      </c>
      <c r="F45" s="83" t="s">
        <v>70</v>
      </c>
      <c r="G45" s="48">
        <v>201.375000000016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251.81000000000009</v>
      </c>
      <c r="F46" s="80" t="s">
        <v>70</v>
      </c>
      <c r="G46" s="60">
        <v>201.791666666682</v>
      </c>
    </row>
    <row r="47" spans="1:45" ht="15.75" thickTop="1" x14ac:dyDescent="0.25"/>
    <row r="54" spans="1:44" x14ac:dyDescent="0.25">
      <c r="A54" s="34" t="s">
        <v>61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62</v>
      </c>
      <c r="B56" t="s">
        <v>101</v>
      </c>
    </row>
    <row r="57" spans="1:44" x14ac:dyDescent="0.25">
      <c r="A57" s="37" t="s">
        <v>63</v>
      </c>
      <c r="B57" t="s">
        <v>102</v>
      </c>
    </row>
    <row r="58" spans="1:44" x14ac:dyDescent="0.25">
      <c r="A58" s="37" t="s">
        <v>64</v>
      </c>
      <c r="B58" t="s">
        <v>103</v>
      </c>
    </row>
    <row r="59" spans="1:44" ht="15.75" x14ac:dyDescent="0.25">
      <c r="J59" s="29" t="s">
        <v>59</v>
      </c>
      <c r="R59" s="38" t="s">
        <v>96</v>
      </c>
      <c r="AA59" s="38" t="s">
        <v>65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 JUI 23 </vt:lpstr>
      <vt:lpstr>'21 JUI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2023-07-22T05:53:09Z</dcterms:modified>
</cp:coreProperties>
</file>