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4-AVRIL 2023\"/>
    </mc:Choice>
  </mc:AlternateContent>
  <xr:revisionPtr revIDLastSave="0" documentId="13_ncr:1_{63AFB82B-B197-4635-A48F-C46EB5F4B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 AVR 23 " sheetId="3" r:id="rId1"/>
  </sheets>
  <definedNames>
    <definedName name="_xlnm.Print_Area" localSheetId="0">'22 AVR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<sst xmlns="http://schemas.openxmlformats.org/spreadsheetml/2006/main" count="138" uniqueCount="106">
  <si>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</si>
  <si>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</si>
  <si>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</si>
  <si>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</si>
  <si>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</si>
  <si>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</si>
  <si>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</si>
  <si>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</si>
  <si>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</si>
  <si>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</si>
  <si>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</si>
  <si>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</si>
  <si>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</si>
  <si>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</si>
  <si>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</si>
  <si>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</si>
  <si>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</si>
  <si>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</si>
  <si>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</si>
  <si>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</si>
  <si>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</si>
  <si>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</si>
  <si>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</si>
  <si>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</si>
  <si>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</si>
  <si>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</si>
  <si>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</si>
  <si>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</si>
  <si>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</si>
  <si>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</si>
  <si>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</si>
  <si>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</si>
  <si>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</si>
  <si>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</si>
  <si>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</si>
  <si>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</si>
  <si>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</si>
  <si>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</si>
  <si>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</si>
  <si>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</si>
  <si>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</si>
  <si>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</si>
  <si>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</si>
  <si>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</si>
  <si>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</si>
  <si>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</si>
  <si>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</si>
  <si>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</si>
  <si>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</si>
  <si>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</si>
  <si>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</si>
  <si>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</si>
  <si>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</si>
  <si>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</si>
  <si>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</si>
  <si>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</si>
  <si>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</si>
  <si>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</si>
  <si>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</si>
  <si>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</si>
  <si>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</si>
  <si>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</si>
  <si>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</si>
  <si>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</si>
  <si>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</si>
  <si>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</si>
  <si>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</si>
  <si>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</si>
  <si>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</si>
  <si>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</si>
  <si>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</si>
  <si>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</si>
  <si>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</si>
  <si>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</si>
  <si>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</si>
  <si>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</si>
  <si>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</si>
  <si>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</si>
  <si>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</si>
  <si>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</si>
  <si>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</si>
  <si>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</si>
  <si>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</si>
  <si>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</si>
  <si>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</si>
  <si>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</si>
  <si>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</si>
  <si>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</si>
  <si>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</si>
  <si>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</si>
  <si>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</si>
  <si>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</si>
  <si>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</si>
  <si>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</si>
  <si>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</si>
  <si>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</si>
  <si>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</si>
  <si>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</si>
  <si>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</si>
  <si>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</si>
  <si>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</si>
  <si>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</si>
  <si>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</si>
  <si>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BOKO et DOSSA</t>
  </si>
  <si>
    <t>TAGBA et TETE</t>
  </si>
  <si>
    <t>TETE et TAGBA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</si>
</sst>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'22 AVR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'!$B$9:$B$32</c:f>
              <c:numCache>
                <c:formatCode>General</c:formatCode>
                <c:ptCount val="24"/>
                <c:pt idx="0">
                  <c:v>109.87</c:v>
                </c:pt>
                <c:pt idx="1">
                  <c:v>107.03</c:v>
                </c:pt>
                <c:pt idx="2">
                  <c:v>94.669999999999987</c:v>
                </c:pt>
                <c:pt idx="3">
                  <c:v>87.63</c:v>
                </c:pt>
                <c:pt idx="4">
                  <c:v>88.6</c:v>
                </c:pt>
                <c:pt idx="5">
                  <c:v>82.039999999999992</c:v>
                </c:pt>
                <c:pt idx="6">
                  <c:v>74.400000000000006</c:v>
                </c:pt>
                <c:pt idx="7">
                  <c:v>93.36</c:v>
                </c:pt>
                <c:pt idx="8">
                  <c:v>106.89</c:v>
                </c:pt>
                <c:pt idx="9">
                  <c:v>107.71000000000001</c:v>
                </c:pt>
                <c:pt idx="10">
                  <c:v>106.95</c:v>
                </c:pt>
                <c:pt idx="11">
                  <c:v>104.65</c:v>
                </c:pt>
                <c:pt idx="12">
                  <c:v>105.43</c:v>
                </c:pt>
                <c:pt idx="13">
                  <c:v>99.1</c:v>
                </c:pt>
                <c:pt idx="14">
                  <c:v>96.64</c:v>
                </c:pt>
                <c:pt idx="15">
                  <c:v>100.12</c:v>
                </c:pt>
                <c:pt idx="16">
                  <c:v>101.69999999999999</c:v>
                </c:pt>
                <c:pt idx="17">
                  <c:v>107.9</c:v>
                </c:pt>
                <c:pt idx="18">
                  <c:v>131.37</c:v>
                </c:pt>
                <c:pt idx="19">
                  <c:v>131.88999999999999</c:v>
                </c:pt>
                <c:pt idx="20">
                  <c:v>134.07</c:v>
                </c:pt>
                <c:pt idx="21">
                  <c:v>132.51999999999998</c:v>
                </c:pt>
                <c:pt idx="22">
                  <c:v>127.12</c:v>
                </c:pt>
                <c:pt idx="23">
                  <c:v>124.66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'22 AVR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'!$C$9:$C$32</c:f>
              <c:numCache>
                <c:formatCode>General</c:formatCode>
                <c:ptCount val="24"/>
                <c:pt idx="0">
                  <c:v>16.892896042942144</c:v>
                </c:pt>
                <c:pt idx="1">
                  <c:v>16.475035010465099</c:v>
                </c:pt>
                <c:pt idx="2">
                  <c:v>12.851060438625421</c:v>
                </c:pt>
                <c:pt idx="3">
                  <c:v>11.461656443481322</c:v>
                </c:pt>
                <c:pt idx="4">
                  <c:v>14.161132793404409</c:v>
                </c:pt>
                <c:pt idx="5">
                  <c:v>15.958522074975448</c:v>
                </c:pt>
                <c:pt idx="6">
                  <c:v>18.784172422223342</c:v>
                </c:pt>
                <c:pt idx="7">
                  <c:v>17.735493325076046</c:v>
                </c:pt>
                <c:pt idx="8">
                  <c:v>19.465660222050008</c:v>
                </c:pt>
                <c:pt idx="9">
                  <c:v>21.252934126517868</c:v>
                </c:pt>
                <c:pt idx="10">
                  <c:v>17.008116565637387</c:v>
                </c:pt>
                <c:pt idx="11">
                  <c:v>19.513974141477398</c:v>
                </c:pt>
                <c:pt idx="12">
                  <c:v>13.54035232977235</c:v>
                </c:pt>
                <c:pt idx="13">
                  <c:v>15.861345095770316</c:v>
                </c:pt>
                <c:pt idx="14">
                  <c:v>20.523264465066816</c:v>
                </c:pt>
                <c:pt idx="15">
                  <c:v>19.231783924605097</c:v>
                </c:pt>
                <c:pt idx="16">
                  <c:v>19.280554073515738</c:v>
                </c:pt>
                <c:pt idx="17">
                  <c:v>20.95186198609629</c:v>
                </c:pt>
                <c:pt idx="18">
                  <c:v>22.129184439165002</c:v>
                </c:pt>
                <c:pt idx="19">
                  <c:v>23.47951930647271</c:v>
                </c:pt>
                <c:pt idx="20">
                  <c:v>22.130270310377515</c:v>
                </c:pt>
                <c:pt idx="21">
                  <c:v>21.411460299114129</c:v>
                </c:pt>
                <c:pt idx="22">
                  <c:v>19.681950100168773</c:v>
                </c:pt>
                <c:pt idx="23">
                  <c:v>19.195220287659605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'22 AVR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'!$D$9:$D$32</c:f>
              <c:numCache>
                <c:formatCode>0.00</c:formatCode>
                <c:ptCount val="24"/>
                <c:pt idx="0">
                  <c:v>88.145848075381807</c:v>
                </c:pt>
                <c:pt idx="1">
                  <c:v>85.795388190709062</c:v>
                </c:pt>
                <c:pt idx="2">
                  <c:v>77.405997896901084</c:v>
                </c:pt>
                <c:pt idx="3">
                  <c:v>71.952238764103072</c:v>
                </c:pt>
                <c:pt idx="4">
                  <c:v>70.537196745158894</c:v>
                </c:pt>
                <c:pt idx="5">
                  <c:v>62.001170794212506</c:v>
                </c:pt>
                <c:pt idx="6">
                  <c:v>51.770156006820343</c:v>
                </c:pt>
                <c:pt idx="7">
                  <c:v>71.69903667519182</c:v>
                </c:pt>
                <c:pt idx="8">
                  <c:v>83.123956360714743</c:v>
                </c:pt>
                <c:pt idx="9">
                  <c:v>82.154442492043728</c:v>
                </c:pt>
                <c:pt idx="10">
                  <c:v>85.660539711304821</c:v>
                </c:pt>
                <c:pt idx="11">
                  <c:v>80.914321159226148</c:v>
                </c:pt>
                <c:pt idx="12">
                  <c:v>87.648623290258087</c:v>
                </c:pt>
                <c:pt idx="13">
                  <c:v>79.174587483043808</c:v>
                </c:pt>
                <c:pt idx="14">
                  <c:v>72.138066546748448</c:v>
                </c:pt>
                <c:pt idx="15">
                  <c:v>76.817148779661522</c:v>
                </c:pt>
                <c:pt idx="16">
                  <c:v>78.288739681926643</c:v>
                </c:pt>
                <c:pt idx="17">
                  <c:v>82.632634837558669</c:v>
                </c:pt>
                <c:pt idx="18">
                  <c:v>104.2765613092683</c:v>
                </c:pt>
                <c:pt idx="19">
                  <c:v>103.42970663823223</c:v>
                </c:pt>
                <c:pt idx="20">
                  <c:v>106.5314002889984</c:v>
                </c:pt>
                <c:pt idx="21">
                  <c:v>105.66129068699232</c:v>
                </c:pt>
                <c:pt idx="22">
                  <c:v>102.12603951727561</c:v>
                </c:pt>
                <c:pt idx="23">
                  <c:v>100.60384420233362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'22 AVR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'!$E$9:$E$32</c:f>
              <c:numCache>
                <c:formatCode>0.00</c:formatCode>
                <c:ptCount val="24"/>
                <c:pt idx="0">
                  <c:v>4.83125588167605</c:v>
                </c:pt>
                <c:pt idx="1">
                  <c:v>4.7595767988258402</c:v>
                </c:pt>
                <c:pt idx="2">
                  <c:v>4.4129416644735002</c:v>
                </c:pt>
                <c:pt idx="3">
                  <c:v>4.2161047924155994</c:v>
                </c:pt>
                <c:pt idx="4">
                  <c:v>3.9016704614367161</c:v>
                </c:pt>
                <c:pt idx="5">
                  <c:v>4.0803071308120664</c:v>
                </c:pt>
                <c:pt idx="6">
                  <c:v>3.8456715709563203</c:v>
                </c:pt>
                <c:pt idx="7">
                  <c:v>3.9254699997321514</c:v>
                </c:pt>
                <c:pt idx="8">
                  <c:v>4.3003834172352597</c:v>
                </c:pt>
                <c:pt idx="9">
                  <c:v>4.3026233814384014</c:v>
                </c:pt>
                <c:pt idx="10">
                  <c:v>4.2813437230578089</c:v>
                </c:pt>
                <c:pt idx="11">
                  <c:v>4.2217046992964598</c:v>
                </c:pt>
                <c:pt idx="12">
                  <c:v>4.2410243799695664</c:v>
                </c:pt>
                <c:pt idx="13">
                  <c:v>4.0640674211858894</c:v>
                </c:pt>
                <c:pt idx="14">
                  <c:v>3.9786689881847299</c:v>
                </c:pt>
                <c:pt idx="15">
                  <c:v>4.0710672957333784</c:v>
                </c:pt>
                <c:pt idx="16">
                  <c:v>4.1307062445575937</c:v>
                </c:pt>
                <c:pt idx="17">
                  <c:v>4.315503176345068</c:v>
                </c:pt>
                <c:pt idx="18">
                  <c:v>4.964254251566679</c:v>
                </c:pt>
                <c:pt idx="19">
                  <c:v>4.9807740552950364</c:v>
                </c:pt>
                <c:pt idx="20">
                  <c:v>5.4083294006241047</c:v>
                </c:pt>
                <c:pt idx="21">
                  <c:v>5.4472490138935328</c:v>
                </c:pt>
                <c:pt idx="22">
                  <c:v>5.3120103825556342</c:v>
                </c:pt>
                <c:pt idx="23">
                  <c:v>4.8609355100067901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'22 AVR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'22 AVR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'!$AE$9:$AE$32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'22 AVR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'!$AK$9:$AK$32</c:f>
              <c:numCache>
                <c:formatCode>0.00</c:formatCode>
                <c:ptCount val="24"/>
                <c:pt idx="0">
                  <c:v>16.892896042942144</c:v>
                </c:pt>
                <c:pt idx="1">
                  <c:v>16.475035010465099</c:v>
                </c:pt>
                <c:pt idx="2">
                  <c:v>12.851060438625421</c:v>
                </c:pt>
                <c:pt idx="3">
                  <c:v>11.461656443481322</c:v>
                </c:pt>
                <c:pt idx="4">
                  <c:v>14.161132793404409</c:v>
                </c:pt>
                <c:pt idx="5">
                  <c:v>15.958522074975448</c:v>
                </c:pt>
                <c:pt idx="6">
                  <c:v>18.784172422223342</c:v>
                </c:pt>
                <c:pt idx="7">
                  <c:v>17.735493325076046</c:v>
                </c:pt>
                <c:pt idx="8">
                  <c:v>19.465660222050008</c:v>
                </c:pt>
                <c:pt idx="9">
                  <c:v>21.252934126517868</c:v>
                </c:pt>
                <c:pt idx="10">
                  <c:v>17.008116565637387</c:v>
                </c:pt>
                <c:pt idx="11">
                  <c:v>19.513974141477398</c:v>
                </c:pt>
                <c:pt idx="12">
                  <c:v>13.54035232977235</c:v>
                </c:pt>
                <c:pt idx="13">
                  <c:v>15.861345095770316</c:v>
                </c:pt>
                <c:pt idx="14">
                  <c:v>20.523264465066816</c:v>
                </c:pt>
                <c:pt idx="15">
                  <c:v>19.231783924605097</c:v>
                </c:pt>
                <c:pt idx="16">
                  <c:v>19.280554073515738</c:v>
                </c:pt>
                <c:pt idx="17">
                  <c:v>20.95186198609629</c:v>
                </c:pt>
                <c:pt idx="18">
                  <c:v>22.129184439165002</c:v>
                </c:pt>
                <c:pt idx="19">
                  <c:v>23.47951930647271</c:v>
                </c:pt>
                <c:pt idx="20">
                  <c:v>22.130270310377515</c:v>
                </c:pt>
                <c:pt idx="21">
                  <c:v>21.411460299114129</c:v>
                </c:pt>
                <c:pt idx="22">
                  <c:v>19.681950100168773</c:v>
                </c:pt>
                <c:pt idx="23">
                  <c:v>19.195220287659605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'22 AVR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'!$AM$9:$AM$32</c:f>
              <c:numCache>
                <c:formatCode>0.00</c:formatCode>
                <c:ptCount val="24"/>
                <c:pt idx="0">
                  <c:v>147.28584807538181</c:v>
                </c:pt>
                <c:pt idx="1">
                  <c:v>145.21538819070906</c:v>
                </c:pt>
                <c:pt idx="2">
                  <c:v>136.80599789690109</c:v>
                </c:pt>
                <c:pt idx="3">
                  <c:v>131.36223876410307</c:v>
                </c:pt>
                <c:pt idx="4">
                  <c:v>117.74719674515889</c:v>
                </c:pt>
                <c:pt idx="5">
                  <c:v>122.1511707942125</c:v>
                </c:pt>
                <c:pt idx="6">
                  <c:v>111.18015600682034</c:v>
                </c:pt>
                <c:pt idx="7">
                  <c:v>114.99903667519182</c:v>
                </c:pt>
                <c:pt idx="8">
                  <c:v>126.28395636071474</c:v>
                </c:pt>
                <c:pt idx="9">
                  <c:v>124.57444249204373</c:v>
                </c:pt>
                <c:pt idx="10">
                  <c:v>128.08053971130482</c:v>
                </c:pt>
                <c:pt idx="11">
                  <c:v>123.50432115922615</c:v>
                </c:pt>
                <c:pt idx="12">
                  <c:v>130.14862329025809</c:v>
                </c:pt>
                <c:pt idx="13">
                  <c:v>121.6845874830438</c:v>
                </c:pt>
                <c:pt idx="14">
                  <c:v>114.05806654674845</c:v>
                </c:pt>
                <c:pt idx="15">
                  <c:v>118.55714877966153</c:v>
                </c:pt>
                <c:pt idx="16">
                  <c:v>120.57873968192665</c:v>
                </c:pt>
                <c:pt idx="17">
                  <c:v>125.32263483755867</c:v>
                </c:pt>
                <c:pt idx="18">
                  <c:v>146.6665613092683</c:v>
                </c:pt>
                <c:pt idx="19">
                  <c:v>145.88970663823224</c:v>
                </c:pt>
                <c:pt idx="20">
                  <c:v>162.0814002889984</c:v>
                </c:pt>
                <c:pt idx="21">
                  <c:v>164.15129068699233</c:v>
                </c:pt>
                <c:pt idx="22">
                  <c:v>161.18603951727562</c:v>
                </c:pt>
                <c:pt idx="23">
                  <c:v>146.01384420233362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'22 AVR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'!$F$9:$F$32</c:f>
              <c:numCache>
                <c:formatCode>General</c:formatCode>
                <c:ptCount val="24"/>
                <c:pt idx="0">
                  <c:v>213.83</c:v>
                </c:pt>
                <c:pt idx="1">
                  <c:v>190.57</c:v>
                </c:pt>
                <c:pt idx="2">
                  <c:v>165.14</c:v>
                </c:pt>
                <c:pt idx="3">
                  <c:v>196.98</c:v>
                </c:pt>
                <c:pt idx="4">
                  <c:v>191.93</c:v>
                </c:pt>
                <c:pt idx="5">
                  <c:v>185.27</c:v>
                </c:pt>
                <c:pt idx="6">
                  <c:v>164.96</c:v>
                </c:pt>
                <c:pt idx="7">
                  <c:v>157.28</c:v>
                </c:pt>
                <c:pt idx="8">
                  <c:v>154.88999999999999</c:v>
                </c:pt>
                <c:pt idx="9">
                  <c:v>156.97</c:v>
                </c:pt>
                <c:pt idx="10">
                  <c:v>156.24</c:v>
                </c:pt>
                <c:pt idx="11">
                  <c:v>209.81</c:v>
                </c:pt>
                <c:pt idx="12">
                  <c:v>206.78</c:v>
                </c:pt>
                <c:pt idx="13">
                  <c:v>168.61</c:v>
                </c:pt>
                <c:pt idx="14">
                  <c:v>166.98</c:v>
                </c:pt>
                <c:pt idx="15">
                  <c:v>166.35</c:v>
                </c:pt>
                <c:pt idx="16">
                  <c:v>187.94</c:v>
                </c:pt>
                <c:pt idx="17">
                  <c:v>200.12</c:v>
                </c:pt>
                <c:pt idx="18">
                  <c:v>249.06</c:v>
                </c:pt>
                <c:pt idx="19">
                  <c:v>246.96</c:v>
                </c:pt>
                <c:pt idx="20">
                  <c:v>251.93</c:v>
                </c:pt>
                <c:pt idx="21">
                  <c:v>257.83</c:v>
                </c:pt>
                <c:pt idx="22">
                  <c:v>239.95</c:v>
                </c:pt>
                <c:pt idx="23">
                  <c:v>236.77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'22 AVR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'!$G$9:$G$32</c:f>
              <c:numCache>
                <c:formatCode>0.00</c:formatCode>
                <c:ptCount val="24"/>
                <c:pt idx="0">
                  <c:v>125.23766141156528</c:v>
                </c:pt>
                <c:pt idx="1">
                  <c:v>105.68875957721156</c:v>
                </c:pt>
                <c:pt idx="2">
                  <c:v>82.366205989510718</c:v>
                </c:pt>
                <c:pt idx="3">
                  <c:v>112.83875609947961</c:v>
                </c:pt>
                <c:pt idx="4">
                  <c:v>109.22489942726052</c:v>
                </c:pt>
                <c:pt idx="5">
                  <c:v>102.16442796070272</c:v>
                </c:pt>
                <c:pt idx="6">
                  <c:v>92.675021256637464</c:v>
                </c:pt>
                <c:pt idx="7">
                  <c:v>98.616302922651101</c:v>
                </c:pt>
                <c:pt idx="8">
                  <c:v>102.53803167154412</c:v>
                </c:pt>
                <c:pt idx="9">
                  <c:v>97.794114459543238</c:v>
                </c:pt>
                <c:pt idx="10">
                  <c:v>86.499632251972486</c:v>
                </c:pt>
                <c:pt idx="11">
                  <c:v>120.4308162525974</c:v>
                </c:pt>
                <c:pt idx="12">
                  <c:v>132.72172761136378</c:v>
                </c:pt>
                <c:pt idx="13">
                  <c:v>91.595977954014558</c:v>
                </c:pt>
                <c:pt idx="14">
                  <c:v>105.6140031023</c:v>
                </c:pt>
                <c:pt idx="15">
                  <c:v>100.20737178646635</c:v>
                </c:pt>
                <c:pt idx="16">
                  <c:v>91.32508977736974</c:v>
                </c:pt>
                <c:pt idx="17">
                  <c:v>106.31901508558782</c:v>
                </c:pt>
                <c:pt idx="18">
                  <c:v>144.2105294993541</c:v>
                </c:pt>
                <c:pt idx="19">
                  <c:v>142.74871280686045</c:v>
                </c:pt>
                <c:pt idx="20">
                  <c:v>149.60849602533733</c:v>
                </c:pt>
                <c:pt idx="21">
                  <c:v>154.71775288448183</c:v>
                </c:pt>
                <c:pt idx="22">
                  <c:v>136.01772534405654</c:v>
                </c:pt>
                <c:pt idx="23">
                  <c:v>136.81207068972279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'22 AVR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'!$H$9:$H$32</c:f>
              <c:numCache>
                <c:formatCode>0.00</c:formatCode>
                <c:ptCount val="24"/>
                <c:pt idx="0">
                  <c:v>77.275767371524367</c:v>
                </c:pt>
                <c:pt idx="1">
                  <c:v>74.488760623733029</c:v>
                </c:pt>
                <c:pt idx="2">
                  <c:v>73.350987023972323</c:v>
                </c:pt>
                <c:pt idx="3">
                  <c:v>73.464926488111061</c:v>
                </c:pt>
                <c:pt idx="4">
                  <c:v>72.195210187514235</c:v>
                </c:pt>
                <c:pt idx="5">
                  <c:v>72.833162379941385</c:v>
                </c:pt>
                <c:pt idx="6">
                  <c:v>62.481828114601548</c:v>
                </c:pt>
                <c:pt idx="7">
                  <c:v>48.33733187860642</c:v>
                </c:pt>
                <c:pt idx="8">
                  <c:v>41.660452079729019</c:v>
                </c:pt>
                <c:pt idx="9">
                  <c:v>48.132515295872537</c:v>
                </c:pt>
                <c:pt idx="10">
                  <c:v>58.822768409353486</c:v>
                </c:pt>
                <c:pt idx="11">
                  <c:v>77.429193162447234</c:v>
                </c:pt>
                <c:pt idx="12">
                  <c:v>62.028486606505687</c:v>
                </c:pt>
                <c:pt idx="13">
                  <c:v>65.855519938591186</c:v>
                </c:pt>
                <c:pt idx="14">
                  <c:v>49.669450605294863</c:v>
                </c:pt>
                <c:pt idx="15">
                  <c:v>54.69800558897559</c:v>
                </c:pt>
                <c:pt idx="16">
                  <c:v>85.21664451073876</c:v>
                </c:pt>
                <c:pt idx="17">
                  <c:v>82.670980809229548</c:v>
                </c:pt>
                <c:pt idx="18">
                  <c:v>91.580191633293737</c:v>
                </c:pt>
                <c:pt idx="19">
                  <c:v>91.003185328605326</c:v>
                </c:pt>
                <c:pt idx="20">
                  <c:v>89.129741304761652</c:v>
                </c:pt>
                <c:pt idx="21">
                  <c:v>89.641577915417329</c:v>
                </c:pt>
                <c:pt idx="22">
                  <c:v>91.066915452617664</c:v>
                </c:pt>
                <c:pt idx="23">
                  <c:v>87.802750942927673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'22 AVR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'!$I$9:$I$32</c:f>
              <c:numCache>
                <c:formatCode>0.00</c:formatCode>
                <c:ptCount val="24"/>
                <c:pt idx="0">
                  <c:v>11.316571216910416</c:v>
                </c:pt>
                <c:pt idx="1">
                  <c:v>10.392479799055435</c:v>
                </c:pt>
                <c:pt idx="2">
                  <c:v>9.4228069865169584</c:v>
                </c:pt>
                <c:pt idx="3">
                  <c:v>10.676317412409345</c:v>
                </c:pt>
                <c:pt idx="4">
                  <c:v>10.509890385225289</c:v>
                </c:pt>
                <c:pt idx="5">
                  <c:v>10.272409659355942</c:v>
                </c:pt>
                <c:pt idx="6">
                  <c:v>9.8031506287610011</c:v>
                </c:pt>
                <c:pt idx="7">
                  <c:v>10.326365198742463</c:v>
                </c:pt>
                <c:pt idx="8">
                  <c:v>10.691516248726897</c:v>
                </c:pt>
                <c:pt idx="9">
                  <c:v>11.043370244584208</c:v>
                </c:pt>
                <c:pt idx="10">
                  <c:v>10.917599338674064</c:v>
                </c:pt>
                <c:pt idx="11">
                  <c:v>11.949990584955357</c:v>
                </c:pt>
                <c:pt idx="12">
                  <c:v>12.029785782130558</c:v>
                </c:pt>
                <c:pt idx="13">
                  <c:v>11.158502107394225</c:v>
                </c:pt>
                <c:pt idx="14">
                  <c:v>11.696546292405129</c:v>
                </c:pt>
                <c:pt idx="15">
                  <c:v>11.444622624558077</c:v>
                </c:pt>
                <c:pt idx="16">
                  <c:v>11.39826571189151</c:v>
                </c:pt>
                <c:pt idx="17">
                  <c:v>11.130004105182662</c:v>
                </c:pt>
                <c:pt idx="18">
                  <c:v>13.26927886735224</c:v>
                </c:pt>
                <c:pt idx="19">
                  <c:v>13.208101864534241</c:v>
                </c:pt>
                <c:pt idx="20">
                  <c:v>13.191762669901051</c:v>
                </c:pt>
                <c:pt idx="21">
                  <c:v>13.470669200100827</c:v>
                </c:pt>
                <c:pt idx="22">
                  <c:v>12.865359203325808</c:v>
                </c:pt>
                <c:pt idx="23">
                  <c:v>12.155178367349562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'22 AVR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'!$AD$9:$AD$32</c:f>
              <c:numCache>
                <c:formatCode>0.00</c:formatCode>
                <c:ptCount val="24"/>
                <c:pt idx="0">
                  <c:v>72.12</c:v>
                </c:pt>
                <c:pt idx="1">
                  <c:v>71.06</c:v>
                </c:pt>
                <c:pt idx="2">
                  <c:v>70.97</c:v>
                </c:pt>
                <c:pt idx="3">
                  <c:v>72.12</c:v>
                </c:pt>
                <c:pt idx="4">
                  <c:v>72.790000000000006</c:v>
                </c:pt>
                <c:pt idx="5">
                  <c:v>72.899999999999991</c:v>
                </c:pt>
                <c:pt idx="6">
                  <c:v>74.260000000000005</c:v>
                </c:pt>
                <c:pt idx="7">
                  <c:v>78.38</c:v>
                </c:pt>
                <c:pt idx="8">
                  <c:v>81.239999999999995</c:v>
                </c:pt>
                <c:pt idx="9">
                  <c:v>86.59</c:v>
                </c:pt>
                <c:pt idx="10">
                  <c:v>87.47999999999999</c:v>
                </c:pt>
                <c:pt idx="11">
                  <c:v>74.87</c:v>
                </c:pt>
                <c:pt idx="12">
                  <c:v>61.150000000000006</c:v>
                </c:pt>
                <c:pt idx="13">
                  <c:v>94.039999999999992</c:v>
                </c:pt>
                <c:pt idx="14">
                  <c:v>94.54</c:v>
                </c:pt>
                <c:pt idx="15">
                  <c:v>90.94</c:v>
                </c:pt>
                <c:pt idx="16">
                  <c:v>93.29</c:v>
                </c:pt>
                <c:pt idx="17">
                  <c:v>80.92</c:v>
                </c:pt>
                <c:pt idx="18">
                  <c:v>88.28</c:v>
                </c:pt>
                <c:pt idx="19">
                  <c:v>88.77</c:v>
                </c:pt>
                <c:pt idx="20">
                  <c:v>83.37</c:v>
                </c:pt>
                <c:pt idx="21">
                  <c:v>84.81</c:v>
                </c:pt>
                <c:pt idx="22">
                  <c:v>86.76</c:v>
                </c:pt>
                <c:pt idx="23">
                  <c:v>71.25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'22 AVR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'22 AVR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'22 AVR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'22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'22 AVR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'22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'22 AVR 23 '!$AJ$9:$AJ$32</c:f>
              <c:numCache>
                <c:formatCode>0.00</c:formatCode>
                <c:ptCount val="24"/>
                <c:pt idx="0">
                  <c:v>197.35766141156529</c:v>
                </c:pt>
                <c:pt idx="1">
                  <c:v>176.74875957721156</c:v>
                </c:pt>
                <c:pt idx="2">
                  <c:v>153.33620598951072</c:v>
                </c:pt>
                <c:pt idx="3">
                  <c:v>184.95875609947961</c:v>
                </c:pt>
                <c:pt idx="4">
                  <c:v>182.01489942726053</c:v>
                </c:pt>
                <c:pt idx="5">
                  <c:v>175.06442796070272</c:v>
                </c:pt>
                <c:pt idx="6">
                  <c:v>166.93502125663747</c:v>
                </c:pt>
                <c:pt idx="7">
                  <c:v>176.9963029226511</c:v>
                </c:pt>
                <c:pt idx="8">
                  <c:v>183.77803167154411</c:v>
                </c:pt>
                <c:pt idx="9">
                  <c:v>184.38411445954324</c:v>
                </c:pt>
                <c:pt idx="10">
                  <c:v>173.97963225197248</c:v>
                </c:pt>
                <c:pt idx="11">
                  <c:v>195.3008162525974</c:v>
                </c:pt>
                <c:pt idx="12">
                  <c:v>193.87172761136378</c:v>
                </c:pt>
                <c:pt idx="13">
                  <c:v>185.63597795401455</c:v>
                </c:pt>
                <c:pt idx="14">
                  <c:v>200.15400310230001</c:v>
                </c:pt>
                <c:pt idx="15">
                  <c:v>191.14737178646635</c:v>
                </c:pt>
                <c:pt idx="16">
                  <c:v>184.61508977736975</c:v>
                </c:pt>
                <c:pt idx="17">
                  <c:v>187.23901508558782</c:v>
                </c:pt>
                <c:pt idx="18">
                  <c:v>232.4905294993541</c:v>
                </c:pt>
                <c:pt idx="19">
                  <c:v>231.51871280686044</c:v>
                </c:pt>
                <c:pt idx="20">
                  <c:v>232.97849602533734</c:v>
                </c:pt>
                <c:pt idx="21">
                  <c:v>239.52775288448183</c:v>
                </c:pt>
                <c:pt idx="22">
                  <c:v>222.77772534405653</c:v>
                </c:pt>
                <c:pt idx="23">
                  <c:v>208.06207068972279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'22 AVR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'22 AVR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'22 AVR 23 '!$AL$9:$AL$32</c:f>
              <c:numCache>
                <c:formatCode>0.00</c:formatCode>
                <c:ptCount val="24"/>
                <c:pt idx="0">
                  <c:v>77.275767371524367</c:v>
                </c:pt>
                <c:pt idx="1">
                  <c:v>74.488760623733029</c:v>
                </c:pt>
                <c:pt idx="2">
                  <c:v>73.350987023972323</c:v>
                </c:pt>
                <c:pt idx="3">
                  <c:v>73.464926488111061</c:v>
                </c:pt>
                <c:pt idx="4">
                  <c:v>72.195210187514235</c:v>
                </c:pt>
                <c:pt idx="5">
                  <c:v>73.133162379941382</c:v>
                </c:pt>
                <c:pt idx="6">
                  <c:v>69.381828114601547</c:v>
                </c:pt>
                <c:pt idx="7">
                  <c:v>72.567331878606424</c:v>
                </c:pt>
                <c:pt idx="8">
                  <c:v>75.030452079729017</c:v>
                </c:pt>
                <c:pt idx="9">
                  <c:v>83.33251529587254</c:v>
                </c:pt>
                <c:pt idx="10">
                  <c:v>90.55276840935349</c:v>
                </c:pt>
                <c:pt idx="11">
                  <c:v>95.369193162447232</c:v>
                </c:pt>
                <c:pt idx="12">
                  <c:v>98.818486606505687</c:v>
                </c:pt>
                <c:pt idx="13">
                  <c:v>84.995519938591187</c:v>
                </c:pt>
                <c:pt idx="14">
                  <c:v>84.099450605294862</c:v>
                </c:pt>
                <c:pt idx="15">
                  <c:v>86.728005588975591</c:v>
                </c:pt>
                <c:pt idx="16">
                  <c:v>92.086644510738765</c:v>
                </c:pt>
                <c:pt idx="17">
                  <c:v>82.670980809229548</c:v>
                </c:pt>
                <c:pt idx="18">
                  <c:v>91.580191633293737</c:v>
                </c:pt>
                <c:pt idx="19">
                  <c:v>91.003185328605326</c:v>
                </c:pt>
                <c:pt idx="20">
                  <c:v>89.129741304761652</c:v>
                </c:pt>
                <c:pt idx="21">
                  <c:v>89.641577915417329</c:v>
                </c:pt>
                <c:pt idx="22">
                  <c:v>91.066915452617664</c:v>
                </c:pt>
                <c:pt idx="23">
                  <c:v>87.802750942927673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D53" sqref="D53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100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45038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88</v>
      </c>
      <c r="AG4" s="173"/>
      <c r="AH4" s="173"/>
      <c r="AI4" s="173"/>
      <c r="AJ4" s="148" t="s">
        <v>101</v>
      </c>
      <c r="AK4" s="149"/>
      <c r="AL4" s="148" t="s">
        <v>102</v>
      </c>
      <c r="AM4" s="149"/>
      <c r="AN4" s="135" t="s">
        <v>68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73</v>
      </c>
      <c r="K6" s="166"/>
      <c r="L6" s="164"/>
      <c r="M6" s="164"/>
      <c r="N6" s="164"/>
      <c r="O6" s="164"/>
      <c r="P6" s="165"/>
      <c r="Q6" s="167"/>
      <c r="R6" s="157" t="s">
        <v>89</v>
      </c>
      <c r="S6" s="158"/>
      <c r="T6" s="158"/>
      <c r="U6" s="158"/>
      <c r="V6" s="158"/>
      <c r="W6" s="158"/>
      <c r="X6" s="158"/>
      <c r="Y6" s="158"/>
      <c r="Z6" s="157" t="s">
        <v>90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87</v>
      </c>
      <c r="Y7" s="156"/>
      <c r="Z7" s="179" t="s">
        <v>3</v>
      </c>
      <c r="AA7" s="180"/>
      <c r="AB7" s="180"/>
      <c r="AC7" s="155"/>
      <c r="AD7" s="208" t="s">
        <v>87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2" t="s">
        <v>6</v>
      </c>
      <c r="C8" s="15" t="s">
        <v>36</v>
      </c>
      <c r="D8" s="15" t="s">
        <v>37</v>
      </c>
      <c r="E8" s="16" t="s">
        <v>35</v>
      </c>
      <c r="F8" s="74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5" t="s">
        <v>76</v>
      </c>
      <c r="S8" s="86" t="s">
        <v>77</v>
      </c>
      <c r="T8" s="86" t="s">
        <v>80</v>
      </c>
      <c r="U8" s="86" t="s">
        <v>81</v>
      </c>
      <c r="V8" s="86" t="s">
        <v>82</v>
      </c>
      <c r="W8" s="86" t="s">
        <v>83</v>
      </c>
      <c r="X8" s="13" t="s">
        <v>40</v>
      </c>
      <c r="Y8" s="14" t="s">
        <v>86</v>
      </c>
      <c r="Z8" s="85" t="s">
        <v>78</v>
      </c>
      <c r="AA8" s="86" t="s">
        <v>79</v>
      </c>
      <c r="AB8" s="86" t="s">
        <v>84</v>
      </c>
      <c r="AC8" s="87" t="s">
        <v>85</v>
      </c>
      <c r="AD8" s="87" t="s">
        <v>42</v>
      </c>
      <c r="AE8" s="88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3">
        <v>109.87</v>
      </c>
      <c r="C9" s="50">
        <f t="shared" ref="C9:C32" si="0">AK9-AE9</f>
        <v>16.892896042942144</v>
      </c>
      <c r="D9" s="51">
        <f t="shared" ref="D9:D32" si="1">AM9-Y9</f>
        <v>88.145848075381807</v>
      </c>
      <c r="E9" s="58">
        <f t="shared" ref="E9:E32" si="2">(AG9+AI9)-Q9</f>
        <v>4.83125588167605</v>
      </c>
      <c r="F9" s="75">
        <v>213.83</v>
      </c>
      <c r="G9" s="51">
        <f t="shared" ref="G9:G32" si="3">AJ9-AD9</f>
        <v>125.23766141156528</v>
      </c>
      <c r="H9" s="51">
        <f t="shared" ref="H9:H32" si="4">AL9-X9</f>
        <v>77.275767371524367</v>
      </c>
      <c r="I9" s="52">
        <f t="shared" ref="I9:I32" si="5">(AH9+AF9)-P9</f>
        <v>11.316571216910416</v>
      </c>
      <c r="J9" s="57">
        <v>0</v>
      </c>
      <c r="K9" s="83">
        <v>0</v>
      </c>
      <c r="L9" s="66">
        <v>0</v>
      </c>
      <c r="M9" s="66">
        <v>0</v>
      </c>
      <c r="N9" s="66">
        <v>0</v>
      </c>
      <c r="O9" s="66">
        <v>0</v>
      </c>
      <c r="P9" s="71">
        <f>J9+L9+N9</f>
        <v>0</v>
      </c>
      <c r="Q9" s="81">
        <f>K9+M9+O9</f>
        <v>0</v>
      </c>
      <c r="R9" s="90">
        <v>0</v>
      </c>
      <c r="S9" s="83">
        <v>0</v>
      </c>
      <c r="T9" s="83">
        <v>0</v>
      </c>
      <c r="U9" s="83">
        <v>59.14</v>
      </c>
      <c r="V9" s="67">
        <v>0</v>
      </c>
      <c r="W9" s="89">
        <v>0</v>
      </c>
      <c r="X9" s="93">
        <f>R9+T9+V9</f>
        <v>0</v>
      </c>
      <c r="Y9" s="94">
        <f>S9+U9+W9</f>
        <v>59.14</v>
      </c>
      <c r="Z9" s="90">
        <v>0</v>
      </c>
      <c r="AA9" s="83">
        <v>0</v>
      </c>
      <c r="AB9" s="83">
        <v>72.12</v>
      </c>
      <c r="AC9" s="83">
        <v>0</v>
      </c>
      <c r="AD9" s="95">
        <f>Z9+AB9</f>
        <v>72.12</v>
      </c>
      <c r="AE9" s="51">
        <f>AA9+AC9</f>
        <v>0</v>
      </c>
      <c r="AF9" s="115">
        <v>0.46749973118279597</v>
      </c>
      <c r="AG9" s="116">
        <v>0.101765725806452</v>
      </c>
      <c r="AH9" s="53">
        <f t="shared" ref="AH9:AH32" si="6">(F9+P9+X9+AD9)-(AJ9+AL9+AF9)</f>
        <v>10.84907148572762</v>
      </c>
      <c r="AI9" s="62">
        <f t="shared" ref="AI9:AI32" si="7">(B9+Q9+Y9+AE9)-(AM9+AK9+AG9)</f>
        <v>4.7294901558695983</v>
      </c>
      <c r="AJ9" s="63">
        <v>197.35766141156529</v>
      </c>
      <c r="AK9" s="60">
        <v>16.892896042942144</v>
      </c>
      <c r="AL9" s="65">
        <v>77.275767371524367</v>
      </c>
      <c r="AM9" s="60">
        <v>147.28584807538181</v>
      </c>
      <c r="AO9" s="42"/>
      <c r="AS9" s="120"/>
      <c r="BA9" s="42"/>
      <c r="BB9" s="42"/>
    </row>
    <row r="10" spans="1:54" ht="15.75" x14ac:dyDescent="0.25">
      <c r="A10" s="25">
        <v>2</v>
      </c>
      <c r="B10" s="68">
        <v>107.03</v>
      </c>
      <c r="C10" s="50">
        <f t="shared" si="0"/>
        <v>16.475035010465099</v>
      </c>
      <c r="D10" s="51">
        <f t="shared" si="1"/>
        <v>85.795388190709062</v>
      </c>
      <c r="E10" s="58">
        <f t="shared" si="2"/>
        <v>4.7595767988258402</v>
      </c>
      <c r="F10" s="67">
        <v>190.57</v>
      </c>
      <c r="G10" s="51">
        <f t="shared" si="3"/>
        <v>105.68875957721156</v>
      </c>
      <c r="H10" s="51">
        <f t="shared" si="4"/>
        <v>74.488760623733029</v>
      </c>
      <c r="I10" s="52">
        <f t="shared" si="5"/>
        <v>10.392479799055435</v>
      </c>
      <c r="J10" s="57">
        <v>0</v>
      </c>
      <c r="K10" s="80">
        <v>0</v>
      </c>
      <c r="L10" s="66">
        <v>0</v>
      </c>
      <c r="M10" s="66">
        <v>0</v>
      </c>
      <c r="N10" s="66">
        <v>0</v>
      </c>
      <c r="O10" s="66">
        <v>0</v>
      </c>
      <c r="P10" s="71">
        <f t="shared" ref="P10:P32" si="8">J10+L10+N10</f>
        <v>0</v>
      </c>
      <c r="Q10" s="81">
        <f t="shared" ref="Q10:Q32" si="9">K10+M10+O10</f>
        <v>0</v>
      </c>
      <c r="R10" s="90">
        <v>0</v>
      </c>
      <c r="S10" s="83">
        <v>0</v>
      </c>
      <c r="T10" s="83">
        <v>0</v>
      </c>
      <c r="U10" s="83">
        <v>59.42</v>
      </c>
      <c r="V10" s="83">
        <v>0</v>
      </c>
      <c r="W10" s="83">
        <v>0</v>
      </c>
      <c r="X10" s="93">
        <f t="shared" ref="X10:X32" si="10">R10+T10+V10</f>
        <v>0</v>
      </c>
      <c r="Y10" s="94">
        <f t="shared" ref="Y10:Y32" si="11">S10+U10+W10</f>
        <v>59.42</v>
      </c>
      <c r="Z10" s="90">
        <v>0</v>
      </c>
      <c r="AA10" s="83">
        <v>0</v>
      </c>
      <c r="AB10" s="83">
        <v>71.06</v>
      </c>
      <c r="AC10" s="83">
        <v>0</v>
      </c>
      <c r="AD10" s="95">
        <f t="shared" ref="AD10:AD32" si="12">Z10+AB10</f>
        <v>71.06</v>
      </c>
      <c r="AE10" s="51">
        <f t="shared" ref="AE10:AE32" si="13">AA10+AC10</f>
        <v>0</v>
      </c>
      <c r="AF10" s="117">
        <v>0.46749973118279597</v>
      </c>
      <c r="AG10" s="116">
        <v>0.101765725806452</v>
      </c>
      <c r="AH10" s="53">
        <f t="shared" si="6"/>
        <v>9.9249800678726388</v>
      </c>
      <c r="AI10" s="62">
        <f t="shared" si="7"/>
        <v>4.6578110730193885</v>
      </c>
      <c r="AJ10" s="63">
        <v>176.74875957721156</v>
      </c>
      <c r="AK10" s="60">
        <v>16.475035010465099</v>
      </c>
      <c r="AL10" s="65">
        <v>74.488760623733029</v>
      </c>
      <c r="AM10" s="60">
        <v>145.21538819070906</v>
      </c>
      <c r="AO10" s="42"/>
      <c r="AS10" s="120"/>
      <c r="BA10" s="42"/>
      <c r="BB10" s="42"/>
    </row>
    <row r="11" spans="1:54" ht="15" customHeight="1" x14ac:dyDescent="0.25">
      <c r="A11" s="25">
        <v>3</v>
      </c>
      <c r="B11" s="68">
        <v>94.669999999999987</v>
      </c>
      <c r="C11" s="50">
        <f t="shared" si="0"/>
        <v>12.851060438625421</v>
      </c>
      <c r="D11" s="51">
        <f t="shared" si="1"/>
        <v>77.405997896901084</v>
      </c>
      <c r="E11" s="58">
        <f t="shared" si="2"/>
        <v>4.4129416644735002</v>
      </c>
      <c r="F11" s="67">
        <v>165.14</v>
      </c>
      <c r="G11" s="51">
        <f t="shared" si="3"/>
        <v>82.366205989510718</v>
      </c>
      <c r="H11" s="51">
        <f t="shared" si="4"/>
        <v>73.350987023972323</v>
      </c>
      <c r="I11" s="52">
        <f t="shared" si="5"/>
        <v>9.4228069865169584</v>
      </c>
      <c r="J11" s="57">
        <v>0</v>
      </c>
      <c r="K11" s="80">
        <v>0</v>
      </c>
      <c r="L11" s="66">
        <v>0</v>
      </c>
      <c r="M11" s="66">
        <v>0</v>
      </c>
      <c r="N11" s="66">
        <v>0</v>
      </c>
      <c r="O11" s="66">
        <v>0</v>
      </c>
      <c r="P11" s="71">
        <f t="shared" si="8"/>
        <v>0</v>
      </c>
      <c r="Q11" s="81">
        <f t="shared" si="9"/>
        <v>0</v>
      </c>
      <c r="R11" s="90">
        <v>0</v>
      </c>
      <c r="S11" s="83">
        <v>0</v>
      </c>
      <c r="T11" s="83">
        <v>0</v>
      </c>
      <c r="U11" s="83">
        <v>59.4</v>
      </c>
      <c r="V11" s="83">
        <v>0</v>
      </c>
      <c r="W11" s="83">
        <v>0</v>
      </c>
      <c r="X11" s="93">
        <f t="shared" si="10"/>
        <v>0</v>
      </c>
      <c r="Y11" s="94">
        <f t="shared" si="11"/>
        <v>59.4</v>
      </c>
      <c r="Z11" s="90">
        <v>0</v>
      </c>
      <c r="AA11" s="83">
        <v>0</v>
      </c>
      <c r="AB11" s="83">
        <v>70.97</v>
      </c>
      <c r="AC11" s="83">
        <v>0</v>
      </c>
      <c r="AD11" s="95">
        <f t="shared" si="12"/>
        <v>70.97</v>
      </c>
      <c r="AE11" s="51">
        <f t="shared" si="13"/>
        <v>0</v>
      </c>
      <c r="AF11" s="117">
        <v>0.46749973118279597</v>
      </c>
      <c r="AG11" s="116">
        <v>0.101765725806452</v>
      </c>
      <c r="AH11" s="53">
        <f t="shared" si="6"/>
        <v>8.9553072553341622</v>
      </c>
      <c r="AI11" s="62">
        <f t="shared" si="7"/>
        <v>4.3111759386670485</v>
      </c>
      <c r="AJ11" s="63">
        <v>153.33620598951072</v>
      </c>
      <c r="AK11" s="60">
        <v>12.851060438625421</v>
      </c>
      <c r="AL11" s="65">
        <v>73.350987023972323</v>
      </c>
      <c r="AM11" s="60">
        <v>136.80599789690109</v>
      </c>
      <c r="AO11" s="42"/>
      <c r="AS11" s="120"/>
      <c r="BA11" s="42"/>
      <c r="BB11" s="42"/>
    </row>
    <row r="12" spans="1:54" ht="15" customHeight="1" x14ac:dyDescent="0.25">
      <c r="A12" s="25">
        <v>4</v>
      </c>
      <c r="B12" s="68">
        <v>87.63</v>
      </c>
      <c r="C12" s="50">
        <f t="shared" si="0"/>
        <v>11.461656443481322</v>
      </c>
      <c r="D12" s="51">
        <f t="shared" si="1"/>
        <v>71.952238764103072</v>
      </c>
      <c r="E12" s="58">
        <f t="shared" si="2"/>
        <v>4.2161047924155994</v>
      </c>
      <c r="F12" s="67">
        <v>196.98</v>
      </c>
      <c r="G12" s="51">
        <f t="shared" si="3"/>
        <v>112.83875609947961</v>
      </c>
      <c r="H12" s="51">
        <f t="shared" si="4"/>
        <v>73.464926488111061</v>
      </c>
      <c r="I12" s="52">
        <f t="shared" si="5"/>
        <v>10.676317412409345</v>
      </c>
      <c r="J12" s="57">
        <v>0</v>
      </c>
      <c r="K12" s="80">
        <v>0</v>
      </c>
      <c r="L12" s="66">
        <v>0</v>
      </c>
      <c r="M12" s="66">
        <v>0</v>
      </c>
      <c r="N12" s="66">
        <v>0</v>
      </c>
      <c r="O12" s="66">
        <v>0</v>
      </c>
      <c r="P12" s="71">
        <f t="shared" si="8"/>
        <v>0</v>
      </c>
      <c r="Q12" s="81">
        <f t="shared" si="9"/>
        <v>0</v>
      </c>
      <c r="R12" s="90">
        <v>0</v>
      </c>
      <c r="S12" s="83">
        <v>0</v>
      </c>
      <c r="T12" s="83">
        <v>0</v>
      </c>
      <c r="U12" s="83">
        <v>59.41</v>
      </c>
      <c r="V12" s="83">
        <v>0</v>
      </c>
      <c r="W12" s="83">
        <v>0</v>
      </c>
      <c r="X12" s="93">
        <f t="shared" si="10"/>
        <v>0</v>
      </c>
      <c r="Y12" s="94">
        <f t="shared" si="11"/>
        <v>59.41</v>
      </c>
      <c r="Z12" s="90">
        <v>0</v>
      </c>
      <c r="AA12" s="83">
        <v>0</v>
      </c>
      <c r="AB12" s="83">
        <v>72.12</v>
      </c>
      <c r="AC12" s="83">
        <v>0</v>
      </c>
      <c r="AD12" s="95">
        <f t="shared" si="12"/>
        <v>72.12</v>
      </c>
      <c r="AE12" s="51">
        <f t="shared" si="13"/>
        <v>0</v>
      </c>
      <c r="AF12" s="117">
        <v>0.46749973118279597</v>
      </c>
      <c r="AG12" s="116">
        <v>0.101765725806452</v>
      </c>
      <c r="AH12" s="53">
        <f t="shared" si="6"/>
        <v>10.208817681226549</v>
      </c>
      <c r="AI12" s="62">
        <f t="shared" si="7"/>
        <v>4.1143390666091477</v>
      </c>
      <c r="AJ12" s="63">
        <v>184.95875609947961</v>
      </c>
      <c r="AK12" s="60">
        <v>11.461656443481322</v>
      </c>
      <c r="AL12" s="65">
        <v>73.464926488111061</v>
      </c>
      <c r="AM12" s="60">
        <v>131.36223876410307</v>
      </c>
      <c r="AO12" s="42"/>
      <c r="AS12" s="120"/>
      <c r="BA12" s="42"/>
      <c r="BB12" s="42"/>
    </row>
    <row r="13" spans="1:54" ht="15.75" x14ac:dyDescent="0.25">
      <c r="A13" s="25">
        <v>5</v>
      </c>
      <c r="B13" s="68">
        <v>88.6</v>
      </c>
      <c r="C13" s="50">
        <f t="shared" si="0"/>
        <v>14.161132793404409</v>
      </c>
      <c r="D13" s="51">
        <f t="shared" si="1"/>
        <v>70.537196745158894</v>
      </c>
      <c r="E13" s="58">
        <f t="shared" si="2"/>
        <v>3.9016704614367161</v>
      </c>
      <c r="F13" s="67">
        <v>191.93</v>
      </c>
      <c r="G13" s="51">
        <f t="shared" si="3"/>
        <v>109.22489942726052</v>
      </c>
      <c r="H13" s="51">
        <f t="shared" si="4"/>
        <v>72.195210187514235</v>
      </c>
      <c r="I13" s="52">
        <f t="shared" si="5"/>
        <v>10.509890385225289</v>
      </c>
      <c r="J13" s="57">
        <v>0</v>
      </c>
      <c r="K13" s="80">
        <v>0</v>
      </c>
      <c r="L13" s="66">
        <v>0</v>
      </c>
      <c r="M13" s="66">
        <v>0</v>
      </c>
      <c r="N13" s="66">
        <v>0</v>
      </c>
      <c r="O13" s="66">
        <v>0</v>
      </c>
      <c r="P13" s="71">
        <f t="shared" si="8"/>
        <v>0</v>
      </c>
      <c r="Q13" s="81">
        <f t="shared" si="9"/>
        <v>0</v>
      </c>
      <c r="R13" s="90">
        <v>0</v>
      </c>
      <c r="S13" s="83">
        <v>0</v>
      </c>
      <c r="T13" s="83">
        <v>0</v>
      </c>
      <c r="U13" s="83">
        <v>47.21</v>
      </c>
      <c r="V13" s="83">
        <v>0</v>
      </c>
      <c r="W13" s="83">
        <v>0</v>
      </c>
      <c r="X13" s="93">
        <f t="shared" si="10"/>
        <v>0</v>
      </c>
      <c r="Y13" s="94">
        <f t="shared" si="11"/>
        <v>47.21</v>
      </c>
      <c r="Z13" s="90">
        <v>0</v>
      </c>
      <c r="AA13" s="83">
        <v>0</v>
      </c>
      <c r="AB13" s="83">
        <v>72.790000000000006</v>
      </c>
      <c r="AC13" s="83">
        <v>0</v>
      </c>
      <c r="AD13" s="95">
        <f t="shared" si="12"/>
        <v>72.790000000000006</v>
      </c>
      <c r="AE13" s="51">
        <f t="shared" si="13"/>
        <v>0</v>
      </c>
      <c r="AF13" s="117">
        <v>0.46749973118279597</v>
      </c>
      <c r="AG13" s="116">
        <v>0.101765725806452</v>
      </c>
      <c r="AH13" s="53">
        <f t="shared" si="6"/>
        <v>10.042390654042492</v>
      </c>
      <c r="AI13" s="62">
        <f t="shared" si="7"/>
        <v>3.799904735630264</v>
      </c>
      <c r="AJ13" s="63">
        <v>182.01489942726053</v>
      </c>
      <c r="AK13" s="60">
        <v>14.161132793404409</v>
      </c>
      <c r="AL13" s="65">
        <v>72.195210187514235</v>
      </c>
      <c r="AM13" s="60">
        <v>117.74719674515889</v>
      </c>
      <c r="AO13" s="42"/>
      <c r="AS13" s="120"/>
      <c r="BA13" s="42"/>
      <c r="BB13" s="42"/>
    </row>
    <row r="14" spans="1:54" ht="15.75" customHeight="1" x14ac:dyDescent="0.25">
      <c r="A14" s="25">
        <v>6</v>
      </c>
      <c r="B14" s="68">
        <v>82.039999999999992</v>
      </c>
      <c r="C14" s="50">
        <f t="shared" si="0"/>
        <v>15.958522074975448</v>
      </c>
      <c r="D14" s="51">
        <f t="shared" si="1"/>
        <v>62.001170794212506</v>
      </c>
      <c r="E14" s="58">
        <f t="shared" si="2"/>
        <v>4.0803071308120664</v>
      </c>
      <c r="F14" s="67">
        <v>185.27</v>
      </c>
      <c r="G14" s="51">
        <f t="shared" si="3"/>
        <v>102.16442796070272</v>
      </c>
      <c r="H14" s="51">
        <f t="shared" si="4"/>
        <v>72.833162379941385</v>
      </c>
      <c r="I14" s="52">
        <f t="shared" si="5"/>
        <v>10.272409659355942</v>
      </c>
      <c r="J14" s="57">
        <v>0</v>
      </c>
      <c r="K14" s="80">
        <v>0</v>
      </c>
      <c r="L14" s="66">
        <v>0</v>
      </c>
      <c r="M14" s="66">
        <v>0</v>
      </c>
      <c r="N14" s="66">
        <v>0</v>
      </c>
      <c r="O14" s="66">
        <v>0</v>
      </c>
      <c r="P14" s="71">
        <f t="shared" si="8"/>
        <v>0</v>
      </c>
      <c r="Q14" s="81">
        <f t="shared" si="9"/>
        <v>0</v>
      </c>
      <c r="R14" s="90">
        <v>0.3</v>
      </c>
      <c r="S14" s="83">
        <v>0</v>
      </c>
      <c r="T14" s="83">
        <v>0</v>
      </c>
      <c r="U14" s="83">
        <v>60.15</v>
      </c>
      <c r="V14" s="83">
        <v>0</v>
      </c>
      <c r="W14" s="83">
        <v>0</v>
      </c>
      <c r="X14" s="93">
        <f t="shared" si="10"/>
        <v>0.3</v>
      </c>
      <c r="Y14" s="94">
        <f t="shared" si="11"/>
        <v>60.15</v>
      </c>
      <c r="Z14" s="90">
        <v>0.6</v>
      </c>
      <c r="AA14" s="83">
        <v>0</v>
      </c>
      <c r="AB14" s="83">
        <v>72.3</v>
      </c>
      <c r="AC14" s="83">
        <v>0</v>
      </c>
      <c r="AD14" s="95">
        <f t="shared" si="12"/>
        <v>72.899999999999991</v>
      </c>
      <c r="AE14" s="51">
        <f t="shared" si="13"/>
        <v>0</v>
      </c>
      <c r="AF14" s="117">
        <v>0.46749973118279597</v>
      </c>
      <c r="AG14" s="116">
        <v>0.101765725806452</v>
      </c>
      <c r="AH14" s="53">
        <f t="shared" si="6"/>
        <v>9.8049099281731458</v>
      </c>
      <c r="AI14" s="62">
        <f t="shared" si="7"/>
        <v>3.9785414050056147</v>
      </c>
      <c r="AJ14" s="63">
        <v>175.06442796070272</v>
      </c>
      <c r="AK14" s="60">
        <v>15.958522074975448</v>
      </c>
      <c r="AL14" s="65">
        <v>73.133162379941382</v>
      </c>
      <c r="AM14" s="60">
        <v>122.1511707942125</v>
      </c>
      <c r="AO14" s="42"/>
      <c r="AS14" s="120"/>
      <c r="BA14" s="42"/>
      <c r="BB14" s="42"/>
    </row>
    <row r="15" spans="1:54" ht="15.75" x14ac:dyDescent="0.25">
      <c r="A15" s="25">
        <v>7</v>
      </c>
      <c r="B15" s="68">
        <v>74.400000000000006</v>
      </c>
      <c r="C15" s="50">
        <f t="shared" si="0"/>
        <v>18.784172422223342</v>
      </c>
      <c r="D15" s="51">
        <f t="shared" si="1"/>
        <v>51.770156006820343</v>
      </c>
      <c r="E15" s="58">
        <f t="shared" si="2"/>
        <v>3.8456715709563203</v>
      </c>
      <c r="F15" s="67">
        <v>164.96</v>
      </c>
      <c r="G15" s="51">
        <f t="shared" si="3"/>
        <v>92.675021256637464</v>
      </c>
      <c r="H15" s="51">
        <f t="shared" si="4"/>
        <v>62.481828114601548</v>
      </c>
      <c r="I15" s="52">
        <f t="shared" si="5"/>
        <v>9.8031506287610011</v>
      </c>
      <c r="J15" s="57">
        <v>0</v>
      </c>
      <c r="K15" s="80">
        <v>0</v>
      </c>
      <c r="L15" s="66">
        <v>0</v>
      </c>
      <c r="M15" s="66">
        <v>0</v>
      </c>
      <c r="N15" s="66">
        <v>0</v>
      </c>
      <c r="O15" s="66">
        <v>0</v>
      </c>
      <c r="P15" s="71">
        <f t="shared" si="8"/>
        <v>0</v>
      </c>
      <c r="Q15" s="81">
        <f t="shared" si="9"/>
        <v>0</v>
      </c>
      <c r="R15" s="90">
        <v>6.9</v>
      </c>
      <c r="S15" s="83">
        <v>0</v>
      </c>
      <c r="T15" s="83">
        <v>0</v>
      </c>
      <c r="U15" s="83">
        <v>59.41</v>
      </c>
      <c r="V15" s="83">
        <v>0</v>
      </c>
      <c r="W15" s="83">
        <v>0</v>
      </c>
      <c r="X15" s="93">
        <f t="shared" si="10"/>
        <v>6.9</v>
      </c>
      <c r="Y15" s="94">
        <f t="shared" si="11"/>
        <v>59.41</v>
      </c>
      <c r="Z15" s="90">
        <v>2</v>
      </c>
      <c r="AA15" s="83">
        <v>0</v>
      </c>
      <c r="AB15" s="83">
        <v>72.260000000000005</v>
      </c>
      <c r="AC15" s="83">
        <v>0</v>
      </c>
      <c r="AD15" s="95">
        <f t="shared" si="12"/>
        <v>74.260000000000005</v>
      </c>
      <c r="AE15" s="51">
        <f t="shared" si="13"/>
        <v>0</v>
      </c>
      <c r="AF15" s="117">
        <v>0.46749973118279597</v>
      </c>
      <c r="AG15" s="116">
        <v>0.101765725806452</v>
      </c>
      <c r="AH15" s="53">
        <f t="shared" si="6"/>
        <v>9.3356508975782049</v>
      </c>
      <c r="AI15" s="62">
        <f t="shared" si="7"/>
        <v>3.7439058451498681</v>
      </c>
      <c r="AJ15" s="63">
        <v>166.93502125663747</v>
      </c>
      <c r="AK15" s="60">
        <v>18.784172422223342</v>
      </c>
      <c r="AL15" s="65">
        <v>69.381828114601547</v>
      </c>
      <c r="AM15" s="60">
        <v>111.18015600682034</v>
      </c>
      <c r="AO15" s="42"/>
      <c r="AS15" s="120"/>
      <c r="BA15" s="42"/>
      <c r="BB15" s="42"/>
    </row>
    <row r="16" spans="1:54" ht="15.75" x14ac:dyDescent="0.25">
      <c r="A16" s="25">
        <v>8</v>
      </c>
      <c r="B16" s="68">
        <v>93.36</v>
      </c>
      <c r="C16" s="50">
        <f t="shared" si="0"/>
        <v>17.735493325076046</v>
      </c>
      <c r="D16" s="51">
        <f t="shared" si="1"/>
        <v>71.69903667519182</v>
      </c>
      <c r="E16" s="58">
        <f t="shared" si="2"/>
        <v>3.9254699997321514</v>
      </c>
      <c r="F16" s="67">
        <v>157.28</v>
      </c>
      <c r="G16" s="51">
        <f t="shared" si="3"/>
        <v>98.616302922651101</v>
      </c>
      <c r="H16" s="51">
        <f t="shared" si="4"/>
        <v>48.33733187860642</v>
      </c>
      <c r="I16" s="52">
        <f t="shared" si="5"/>
        <v>10.326365198742463</v>
      </c>
      <c r="J16" s="57">
        <v>0</v>
      </c>
      <c r="K16" s="80">
        <v>0</v>
      </c>
      <c r="L16" s="66">
        <v>0</v>
      </c>
      <c r="M16" s="66">
        <v>0</v>
      </c>
      <c r="N16" s="66">
        <v>0</v>
      </c>
      <c r="O16" s="66">
        <v>0</v>
      </c>
      <c r="P16" s="71">
        <f t="shared" si="8"/>
        <v>0</v>
      </c>
      <c r="Q16" s="81">
        <f t="shared" si="9"/>
        <v>0</v>
      </c>
      <c r="R16" s="90">
        <v>24.23</v>
      </c>
      <c r="S16" s="83">
        <v>0</v>
      </c>
      <c r="T16" s="83">
        <v>0</v>
      </c>
      <c r="U16" s="83">
        <v>43.3</v>
      </c>
      <c r="V16" s="83">
        <v>0</v>
      </c>
      <c r="W16" s="83">
        <v>0</v>
      </c>
      <c r="X16" s="93">
        <f t="shared" si="10"/>
        <v>24.23</v>
      </c>
      <c r="Y16" s="94">
        <f t="shared" si="11"/>
        <v>43.3</v>
      </c>
      <c r="Z16" s="90">
        <v>7.8</v>
      </c>
      <c r="AA16" s="83">
        <v>0</v>
      </c>
      <c r="AB16" s="83">
        <v>70.58</v>
      </c>
      <c r="AC16" s="83">
        <v>0</v>
      </c>
      <c r="AD16" s="95">
        <f t="shared" si="12"/>
        <v>78.38</v>
      </c>
      <c r="AE16" s="51">
        <f t="shared" si="13"/>
        <v>0</v>
      </c>
      <c r="AF16" s="117">
        <v>0.46749973118279597</v>
      </c>
      <c r="AG16" s="116">
        <v>0.101765725806452</v>
      </c>
      <c r="AH16" s="53">
        <f t="shared" si="6"/>
        <v>9.8588654675596672</v>
      </c>
      <c r="AI16" s="62">
        <f t="shared" si="7"/>
        <v>3.8237042739256992</v>
      </c>
      <c r="AJ16" s="63">
        <v>176.9963029226511</v>
      </c>
      <c r="AK16" s="60">
        <v>17.735493325076046</v>
      </c>
      <c r="AL16" s="65">
        <v>72.567331878606424</v>
      </c>
      <c r="AM16" s="60">
        <v>114.99903667519182</v>
      </c>
      <c r="AO16" s="42"/>
      <c r="AS16" s="120"/>
      <c r="BA16" s="42"/>
      <c r="BB16" s="42"/>
    </row>
    <row r="17" spans="1:54" ht="15.75" x14ac:dyDescent="0.25">
      <c r="A17" s="25">
        <v>9</v>
      </c>
      <c r="B17" s="68">
        <v>106.89</v>
      </c>
      <c r="C17" s="50">
        <f t="shared" si="0"/>
        <v>19.465660222050008</v>
      </c>
      <c r="D17" s="51">
        <f t="shared" si="1"/>
        <v>83.123956360714743</v>
      </c>
      <c r="E17" s="58">
        <f t="shared" si="2"/>
        <v>4.3003834172352597</v>
      </c>
      <c r="F17" s="67">
        <v>154.88999999999999</v>
      </c>
      <c r="G17" s="51">
        <f t="shared" si="3"/>
        <v>102.53803167154412</v>
      </c>
      <c r="H17" s="51">
        <f t="shared" si="4"/>
        <v>41.660452079729019</v>
      </c>
      <c r="I17" s="52">
        <f t="shared" si="5"/>
        <v>10.691516248726897</v>
      </c>
      <c r="J17" s="57">
        <v>0</v>
      </c>
      <c r="K17" s="80">
        <v>0</v>
      </c>
      <c r="L17" s="66">
        <v>0</v>
      </c>
      <c r="M17" s="66">
        <v>0</v>
      </c>
      <c r="N17" s="66">
        <v>0</v>
      </c>
      <c r="O17" s="66">
        <v>0</v>
      </c>
      <c r="P17" s="71">
        <f t="shared" si="8"/>
        <v>0</v>
      </c>
      <c r="Q17" s="81">
        <f t="shared" si="9"/>
        <v>0</v>
      </c>
      <c r="R17" s="90">
        <v>33.369999999999997</v>
      </c>
      <c r="S17" s="83">
        <v>0</v>
      </c>
      <c r="T17" s="83">
        <v>0</v>
      </c>
      <c r="U17" s="83">
        <v>43.16</v>
      </c>
      <c r="V17" s="83">
        <v>0</v>
      </c>
      <c r="W17" s="83">
        <v>0</v>
      </c>
      <c r="X17" s="93">
        <f t="shared" si="10"/>
        <v>33.369999999999997</v>
      </c>
      <c r="Y17" s="94">
        <f t="shared" si="11"/>
        <v>43.16</v>
      </c>
      <c r="Z17" s="90">
        <v>10.3</v>
      </c>
      <c r="AA17" s="83">
        <v>0</v>
      </c>
      <c r="AB17" s="83">
        <v>70.94</v>
      </c>
      <c r="AC17" s="83">
        <v>0</v>
      </c>
      <c r="AD17" s="95">
        <f t="shared" si="12"/>
        <v>81.239999999999995</v>
      </c>
      <c r="AE17" s="51">
        <f t="shared" si="13"/>
        <v>0</v>
      </c>
      <c r="AF17" s="117">
        <v>0.46749973118279597</v>
      </c>
      <c r="AG17" s="116">
        <v>0.101765725806452</v>
      </c>
      <c r="AH17" s="53">
        <f t="shared" si="6"/>
        <v>10.224016517544101</v>
      </c>
      <c r="AI17" s="62">
        <f t="shared" si="7"/>
        <v>4.198617691428808</v>
      </c>
      <c r="AJ17" s="63">
        <v>183.77803167154411</v>
      </c>
      <c r="AK17" s="60">
        <v>19.465660222050008</v>
      </c>
      <c r="AL17" s="65">
        <v>75.030452079729017</v>
      </c>
      <c r="AM17" s="60">
        <v>126.28395636071474</v>
      </c>
      <c r="AO17" s="42"/>
      <c r="AS17" s="120"/>
      <c r="BA17" s="42"/>
      <c r="BB17" s="42"/>
    </row>
    <row r="18" spans="1:54" ht="15.75" x14ac:dyDescent="0.25">
      <c r="A18" s="25">
        <v>10</v>
      </c>
      <c r="B18" s="68">
        <v>107.71000000000001</v>
      </c>
      <c r="C18" s="50">
        <f t="shared" si="0"/>
        <v>21.252934126517868</v>
      </c>
      <c r="D18" s="51">
        <f t="shared" si="1"/>
        <v>82.154442492043728</v>
      </c>
      <c r="E18" s="58">
        <f t="shared" si="2"/>
        <v>4.3026233814384014</v>
      </c>
      <c r="F18" s="67">
        <v>156.97</v>
      </c>
      <c r="G18" s="51">
        <f t="shared" si="3"/>
        <v>97.794114459543238</v>
      </c>
      <c r="H18" s="51">
        <f t="shared" si="4"/>
        <v>48.132515295872537</v>
      </c>
      <c r="I18" s="52">
        <f t="shared" si="5"/>
        <v>11.043370244584208</v>
      </c>
      <c r="J18" s="57">
        <v>0</v>
      </c>
      <c r="K18" s="80">
        <v>0</v>
      </c>
      <c r="L18" s="66">
        <v>0</v>
      </c>
      <c r="M18" s="66">
        <v>0</v>
      </c>
      <c r="N18" s="66">
        <v>0</v>
      </c>
      <c r="O18" s="66">
        <v>0</v>
      </c>
      <c r="P18" s="71">
        <f t="shared" si="8"/>
        <v>0</v>
      </c>
      <c r="Q18" s="81">
        <f t="shared" si="9"/>
        <v>0</v>
      </c>
      <c r="R18" s="90">
        <v>35.200000000000003</v>
      </c>
      <c r="S18" s="83">
        <v>0</v>
      </c>
      <c r="T18" s="83">
        <v>0</v>
      </c>
      <c r="U18" s="83">
        <v>42.42</v>
      </c>
      <c r="V18" s="83">
        <v>0</v>
      </c>
      <c r="W18" s="83">
        <v>0</v>
      </c>
      <c r="X18" s="93">
        <f t="shared" si="10"/>
        <v>35.200000000000003</v>
      </c>
      <c r="Y18" s="94">
        <f t="shared" si="11"/>
        <v>42.42</v>
      </c>
      <c r="Z18" s="90">
        <v>16.600000000000001</v>
      </c>
      <c r="AA18" s="83">
        <v>0</v>
      </c>
      <c r="AB18" s="83">
        <v>69.989999999999995</v>
      </c>
      <c r="AC18" s="83">
        <v>0</v>
      </c>
      <c r="AD18" s="95">
        <f t="shared" si="12"/>
        <v>86.59</v>
      </c>
      <c r="AE18" s="51">
        <f t="shared" si="13"/>
        <v>0</v>
      </c>
      <c r="AF18" s="117">
        <v>0.46749973118279597</v>
      </c>
      <c r="AG18" s="116">
        <v>0.101765725806452</v>
      </c>
      <c r="AH18" s="53">
        <f t="shared" si="6"/>
        <v>10.575870513401412</v>
      </c>
      <c r="AI18" s="62">
        <f t="shared" si="7"/>
        <v>4.2008576556319497</v>
      </c>
      <c r="AJ18" s="63">
        <v>184.38411445954324</v>
      </c>
      <c r="AK18" s="60">
        <v>21.252934126517868</v>
      </c>
      <c r="AL18" s="65">
        <v>83.33251529587254</v>
      </c>
      <c r="AM18" s="60">
        <v>124.57444249204373</v>
      </c>
      <c r="AO18" s="42"/>
      <c r="AS18" s="120"/>
      <c r="BA18" s="42"/>
      <c r="BB18" s="42"/>
    </row>
    <row r="19" spans="1:54" ht="15.75" x14ac:dyDescent="0.25">
      <c r="A19" s="25">
        <v>11</v>
      </c>
      <c r="B19" s="68">
        <v>106.95</v>
      </c>
      <c r="C19" s="50">
        <f t="shared" si="0"/>
        <v>17.008116565637387</v>
      </c>
      <c r="D19" s="51">
        <f t="shared" si="1"/>
        <v>85.660539711304821</v>
      </c>
      <c r="E19" s="58">
        <f t="shared" si="2"/>
        <v>4.2813437230578089</v>
      </c>
      <c r="F19" s="67">
        <v>156.24</v>
      </c>
      <c r="G19" s="51">
        <f t="shared" si="3"/>
        <v>86.499632251972486</v>
      </c>
      <c r="H19" s="51">
        <f t="shared" si="4"/>
        <v>58.822768409353486</v>
      </c>
      <c r="I19" s="52">
        <f t="shared" si="5"/>
        <v>10.917599338674064</v>
      </c>
      <c r="J19" s="57">
        <v>0</v>
      </c>
      <c r="K19" s="80">
        <v>0</v>
      </c>
      <c r="L19" s="66">
        <v>0</v>
      </c>
      <c r="M19" s="66">
        <v>0</v>
      </c>
      <c r="N19" s="66">
        <v>0</v>
      </c>
      <c r="O19" s="66">
        <v>0</v>
      </c>
      <c r="P19" s="71">
        <f t="shared" si="8"/>
        <v>0</v>
      </c>
      <c r="Q19" s="81">
        <f t="shared" si="9"/>
        <v>0</v>
      </c>
      <c r="R19" s="90">
        <v>31.73</v>
      </c>
      <c r="S19" s="83">
        <v>0</v>
      </c>
      <c r="T19" s="83">
        <v>0</v>
      </c>
      <c r="U19" s="83">
        <v>42.42</v>
      </c>
      <c r="V19" s="83">
        <v>0</v>
      </c>
      <c r="W19" s="83">
        <v>0</v>
      </c>
      <c r="X19" s="93">
        <f t="shared" si="10"/>
        <v>31.73</v>
      </c>
      <c r="Y19" s="94">
        <f t="shared" si="11"/>
        <v>42.42</v>
      </c>
      <c r="Z19" s="90">
        <v>17.399999999999999</v>
      </c>
      <c r="AA19" s="83">
        <v>0</v>
      </c>
      <c r="AB19" s="83">
        <v>70.08</v>
      </c>
      <c r="AC19" s="83">
        <v>0</v>
      </c>
      <c r="AD19" s="95">
        <f t="shared" si="12"/>
        <v>87.47999999999999</v>
      </c>
      <c r="AE19" s="51">
        <f t="shared" si="13"/>
        <v>0</v>
      </c>
      <c r="AF19" s="117">
        <v>0.46749973118279597</v>
      </c>
      <c r="AG19" s="116">
        <v>0.101765725806452</v>
      </c>
      <c r="AH19" s="53">
        <f t="shared" si="6"/>
        <v>10.450099607491268</v>
      </c>
      <c r="AI19" s="62">
        <f t="shared" si="7"/>
        <v>4.1795779972513571</v>
      </c>
      <c r="AJ19" s="63">
        <v>173.97963225197248</v>
      </c>
      <c r="AK19" s="60">
        <v>17.008116565637387</v>
      </c>
      <c r="AL19" s="65">
        <v>90.55276840935349</v>
      </c>
      <c r="AM19" s="60">
        <v>128.08053971130482</v>
      </c>
      <c r="AO19" s="42"/>
      <c r="AS19" s="120"/>
      <c r="BA19" s="42"/>
      <c r="BB19" s="42"/>
    </row>
    <row r="20" spans="1:54" ht="15.75" x14ac:dyDescent="0.25">
      <c r="A20" s="25">
        <v>12</v>
      </c>
      <c r="B20" s="68">
        <v>104.65</v>
      </c>
      <c r="C20" s="50">
        <f t="shared" si="0"/>
        <v>19.513974141477398</v>
      </c>
      <c r="D20" s="51">
        <f t="shared" si="1"/>
        <v>80.914321159226148</v>
      </c>
      <c r="E20" s="58">
        <f t="shared" si="2"/>
        <v>4.2217046992964598</v>
      </c>
      <c r="F20" s="67">
        <v>209.81</v>
      </c>
      <c r="G20" s="51">
        <f t="shared" si="3"/>
        <v>120.4308162525974</v>
      </c>
      <c r="H20" s="51">
        <f t="shared" si="4"/>
        <v>77.429193162447234</v>
      </c>
      <c r="I20" s="52">
        <f t="shared" si="5"/>
        <v>11.949990584955357</v>
      </c>
      <c r="J20" s="57">
        <v>0</v>
      </c>
      <c r="K20" s="80">
        <v>0</v>
      </c>
      <c r="L20" s="66">
        <v>0</v>
      </c>
      <c r="M20" s="66">
        <v>0</v>
      </c>
      <c r="N20" s="66">
        <v>0</v>
      </c>
      <c r="O20" s="66">
        <v>0</v>
      </c>
      <c r="P20" s="71">
        <f t="shared" si="8"/>
        <v>0</v>
      </c>
      <c r="Q20" s="81">
        <f t="shared" si="9"/>
        <v>0</v>
      </c>
      <c r="R20" s="90">
        <v>17.940000000000001</v>
      </c>
      <c r="S20" s="83">
        <v>0</v>
      </c>
      <c r="T20" s="83">
        <v>0</v>
      </c>
      <c r="U20" s="83">
        <v>42.59</v>
      </c>
      <c r="V20" s="83">
        <v>0</v>
      </c>
      <c r="W20" s="83">
        <v>0</v>
      </c>
      <c r="X20" s="93">
        <f t="shared" si="10"/>
        <v>17.940000000000001</v>
      </c>
      <c r="Y20" s="94">
        <f t="shared" si="11"/>
        <v>42.59</v>
      </c>
      <c r="Z20" s="90">
        <v>16.8</v>
      </c>
      <c r="AA20" s="83">
        <v>0</v>
      </c>
      <c r="AB20" s="83">
        <v>58.07</v>
      </c>
      <c r="AC20" s="83">
        <v>0</v>
      </c>
      <c r="AD20" s="95">
        <f t="shared" si="12"/>
        <v>74.87</v>
      </c>
      <c r="AE20" s="51">
        <f t="shared" si="13"/>
        <v>0</v>
      </c>
      <c r="AF20" s="117">
        <v>0.46749973118279597</v>
      </c>
      <c r="AG20" s="116">
        <v>0.101765725806452</v>
      </c>
      <c r="AH20" s="53">
        <f t="shared" si="6"/>
        <v>11.482490853772561</v>
      </c>
      <c r="AI20" s="62">
        <f t="shared" si="7"/>
        <v>4.119938973490008</v>
      </c>
      <c r="AJ20" s="63">
        <v>195.3008162525974</v>
      </c>
      <c r="AK20" s="60">
        <v>19.513974141477398</v>
      </c>
      <c r="AL20" s="65">
        <v>95.369193162447232</v>
      </c>
      <c r="AM20" s="60">
        <v>123.50432115922615</v>
      </c>
      <c r="AO20" s="42"/>
      <c r="AS20" s="120"/>
      <c r="BA20" s="42"/>
      <c r="BB20" s="42"/>
    </row>
    <row r="21" spans="1:54" ht="15.75" x14ac:dyDescent="0.25">
      <c r="A21" s="25">
        <v>13</v>
      </c>
      <c r="B21" s="68">
        <v>105.43</v>
      </c>
      <c r="C21" s="50">
        <f t="shared" si="0"/>
        <v>13.54035232977235</v>
      </c>
      <c r="D21" s="51">
        <f t="shared" si="1"/>
        <v>87.648623290258087</v>
      </c>
      <c r="E21" s="58">
        <f t="shared" si="2"/>
        <v>4.2410243799695664</v>
      </c>
      <c r="F21" s="67">
        <v>206.78</v>
      </c>
      <c r="G21" s="51">
        <f t="shared" si="3"/>
        <v>132.72172761136378</v>
      </c>
      <c r="H21" s="51">
        <f t="shared" si="4"/>
        <v>62.028486606505687</v>
      </c>
      <c r="I21" s="52">
        <f t="shared" si="5"/>
        <v>12.029785782130558</v>
      </c>
      <c r="J21" s="57">
        <v>0</v>
      </c>
      <c r="K21" s="80">
        <v>0</v>
      </c>
      <c r="L21" s="66">
        <v>0</v>
      </c>
      <c r="M21" s="66">
        <v>0</v>
      </c>
      <c r="N21" s="66">
        <v>0</v>
      </c>
      <c r="O21" s="66">
        <v>0</v>
      </c>
      <c r="P21" s="71">
        <f t="shared" si="8"/>
        <v>0</v>
      </c>
      <c r="Q21" s="81">
        <f t="shared" si="9"/>
        <v>0</v>
      </c>
      <c r="R21" s="90">
        <v>36.79</v>
      </c>
      <c r="S21" s="83">
        <v>0</v>
      </c>
      <c r="T21" s="83">
        <v>0</v>
      </c>
      <c r="U21" s="83">
        <v>42.5</v>
      </c>
      <c r="V21" s="83">
        <v>0</v>
      </c>
      <c r="W21" s="83">
        <v>0</v>
      </c>
      <c r="X21" s="93">
        <f t="shared" si="10"/>
        <v>36.79</v>
      </c>
      <c r="Y21" s="94">
        <f t="shared" si="11"/>
        <v>42.5</v>
      </c>
      <c r="Z21" s="90">
        <v>10.199999999999999</v>
      </c>
      <c r="AA21" s="83">
        <v>0</v>
      </c>
      <c r="AB21" s="83">
        <v>50.95</v>
      </c>
      <c r="AC21" s="83">
        <v>0</v>
      </c>
      <c r="AD21" s="95">
        <f t="shared" si="12"/>
        <v>61.150000000000006</v>
      </c>
      <c r="AE21" s="51">
        <f t="shared" si="13"/>
        <v>0</v>
      </c>
      <c r="AF21" s="117">
        <v>0.46749973118279597</v>
      </c>
      <c r="AG21" s="116">
        <v>0.101765725806452</v>
      </c>
      <c r="AH21" s="53">
        <f t="shared" si="6"/>
        <v>11.562286050947762</v>
      </c>
      <c r="AI21" s="62">
        <f t="shared" si="7"/>
        <v>4.1392586541631147</v>
      </c>
      <c r="AJ21" s="63">
        <v>193.87172761136378</v>
      </c>
      <c r="AK21" s="60">
        <v>13.54035232977235</v>
      </c>
      <c r="AL21" s="65">
        <v>98.818486606505687</v>
      </c>
      <c r="AM21" s="60">
        <v>130.14862329025809</v>
      </c>
      <c r="AO21" s="42"/>
      <c r="AS21" s="120"/>
      <c r="BA21" s="42"/>
      <c r="BB21" s="42"/>
    </row>
    <row r="22" spans="1:54" s="48" customFormat="1" ht="15.75" x14ac:dyDescent="0.25">
      <c r="A22" s="25">
        <v>14</v>
      </c>
      <c r="B22" s="68">
        <v>99.1</v>
      </c>
      <c r="C22" s="50">
        <f t="shared" si="0"/>
        <v>15.861345095770316</v>
      </c>
      <c r="D22" s="51">
        <f t="shared" si="1"/>
        <v>79.174587483043808</v>
      </c>
      <c r="E22" s="58">
        <f t="shared" si="2"/>
        <v>4.0640674211858894</v>
      </c>
      <c r="F22" s="67">
        <v>168.61</v>
      </c>
      <c r="G22" s="51">
        <f t="shared" si="3"/>
        <v>91.595977954014558</v>
      </c>
      <c r="H22" s="51">
        <f t="shared" si="4"/>
        <v>65.855519938591186</v>
      </c>
      <c r="I22" s="52">
        <f t="shared" si="5"/>
        <v>11.158502107394225</v>
      </c>
      <c r="J22" s="57">
        <v>0</v>
      </c>
      <c r="K22" s="80">
        <v>0</v>
      </c>
      <c r="L22" s="66">
        <v>0</v>
      </c>
      <c r="M22" s="66">
        <v>0</v>
      </c>
      <c r="N22" s="66">
        <v>0</v>
      </c>
      <c r="O22" s="66">
        <v>0</v>
      </c>
      <c r="P22" s="71">
        <f t="shared" si="8"/>
        <v>0</v>
      </c>
      <c r="Q22" s="81">
        <f t="shared" si="9"/>
        <v>0</v>
      </c>
      <c r="R22" s="90">
        <v>19.14</v>
      </c>
      <c r="S22" s="83">
        <v>0</v>
      </c>
      <c r="T22" s="83">
        <v>0</v>
      </c>
      <c r="U22" s="83">
        <v>42.51</v>
      </c>
      <c r="V22" s="83">
        <v>0</v>
      </c>
      <c r="W22" s="83">
        <v>0</v>
      </c>
      <c r="X22" s="93">
        <f t="shared" si="10"/>
        <v>19.14</v>
      </c>
      <c r="Y22" s="94">
        <f t="shared" si="11"/>
        <v>42.51</v>
      </c>
      <c r="Z22" s="90">
        <v>5.3</v>
      </c>
      <c r="AA22" s="83">
        <v>0</v>
      </c>
      <c r="AB22" s="83">
        <v>88.74</v>
      </c>
      <c r="AC22" s="83">
        <v>0</v>
      </c>
      <c r="AD22" s="95">
        <f t="shared" si="12"/>
        <v>94.039999999999992</v>
      </c>
      <c r="AE22" s="51">
        <f t="shared" si="13"/>
        <v>0</v>
      </c>
      <c r="AF22" s="117">
        <v>0.46749973118279597</v>
      </c>
      <c r="AG22" s="116">
        <v>0.101765725806452</v>
      </c>
      <c r="AH22" s="53">
        <f t="shared" si="6"/>
        <v>10.691002376211429</v>
      </c>
      <c r="AI22" s="62">
        <f t="shared" si="7"/>
        <v>3.9623016953794377</v>
      </c>
      <c r="AJ22" s="63">
        <v>185.63597795401455</v>
      </c>
      <c r="AK22" s="60">
        <v>15.861345095770316</v>
      </c>
      <c r="AL22" s="65">
        <v>84.995519938591187</v>
      </c>
      <c r="AM22" s="60">
        <v>121.6845874830438</v>
      </c>
      <c r="AO22" s="42"/>
      <c r="AP22"/>
      <c r="AQ22"/>
      <c r="AR22"/>
      <c r="AS22" s="121"/>
      <c r="BA22" s="49"/>
      <c r="BB22" s="49"/>
    </row>
    <row r="23" spans="1:54" ht="15.75" x14ac:dyDescent="0.25">
      <c r="A23" s="25">
        <v>15</v>
      </c>
      <c r="B23" s="68">
        <v>96.64</v>
      </c>
      <c r="C23" s="50">
        <f t="shared" si="0"/>
        <v>20.523264465066816</v>
      </c>
      <c r="D23" s="51">
        <f t="shared" si="1"/>
        <v>72.138066546748448</v>
      </c>
      <c r="E23" s="58">
        <f t="shared" si="2"/>
        <v>3.9786689881847299</v>
      </c>
      <c r="F23" s="67">
        <v>166.98</v>
      </c>
      <c r="G23" s="51">
        <f t="shared" si="3"/>
        <v>105.6140031023</v>
      </c>
      <c r="H23" s="51">
        <f t="shared" si="4"/>
        <v>49.669450605294863</v>
      </c>
      <c r="I23" s="52">
        <f t="shared" si="5"/>
        <v>11.696546292405129</v>
      </c>
      <c r="J23" s="57">
        <v>0</v>
      </c>
      <c r="K23" s="80">
        <v>0</v>
      </c>
      <c r="L23" s="66">
        <v>0</v>
      </c>
      <c r="M23" s="66">
        <v>0</v>
      </c>
      <c r="N23" s="66">
        <v>0</v>
      </c>
      <c r="O23" s="66">
        <v>0</v>
      </c>
      <c r="P23" s="71">
        <f t="shared" si="8"/>
        <v>0</v>
      </c>
      <c r="Q23" s="81">
        <f t="shared" si="9"/>
        <v>0</v>
      </c>
      <c r="R23" s="90">
        <v>34.43</v>
      </c>
      <c r="S23" s="83">
        <v>0</v>
      </c>
      <c r="T23" s="83">
        <v>0</v>
      </c>
      <c r="U23" s="83">
        <v>41.92</v>
      </c>
      <c r="V23" s="83">
        <v>0</v>
      </c>
      <c r="W23" s="83">
        <v>0</v>
      </c>
      <c r="X23" s="93">
        <f t="shared" si="10"/>
        <v>34.43</v>
      </c>
      <c r="Y23" s="94">
        <f t="shared" si="11"/>
        <v>41.92</v>
      </c>
      <c r="Z23" s="90">
        <v>8.1999999999999993</v>
      </c>
      <c r="AA23" s="83">
        <v>0</v>
      </c>
      <c r="AB23" s="83">
        <v>86.34</v>
      </c>
      <c r="AC23" s="83">
        <v>0</v>
      </c>
      <c r="AD23" s="95">
        <f t="shared" si="12"/>
        <v>94.54</v>
      </c>
      <c r="AE23" s="51">
        <f t="shared" si="13"/>
        <v>0</v>
      </c>
      <c r="AF23" s="117">
        <v>0.46749973118279597</v>
      </c>
      <c r="AG23" s="116">
        <v>0.101765725806452</v>
      </c>
      <c r="AH23" s="53">
        <f t="shared" si="6"/>
        <v>11.229046561222333</v>
      </c>
      <c r="AI23" s="62">
        <f t="shared" si="7"/>
        <v>3.8769032623782778</v>
      </c>
      <c r="AJ23" s="63">
        <v>200.15400310230001</v>
      </c>
      <c r="AK23" s="60">
        <v>20.523264465066816</v>
      </c>
      <c r="AL23" s="65">
        <v>84.099450605294862</v>
      </c>
      <c r="AM23" s="60">
        <v>114.05806654674845</v>
      </c>
      <c r="AO23" s="42"/>
      <c r="AS23" s="120"/>
      <c r="BA23" s="42"/>
      <c r="BB23" s="42"/>
    </row>
    <row r="24" spans="1:54" ht="15.75" x14ac:dyDescent="0.25">
      <c r="A24" s="25">
        <v>16</v>
      </c>
      <c r="B24" s="68">
        <v>100.12</v>
      </c>
      <c r="C24" s="50">
        <f t="shared" si="0"/>
        <v>19.231783924605097</v>
      </c>
      <c r="D24" s="51">
        <f t="shared" si="1"/>
        <v>76.817148779661522</v>
      </c>
      <c r="E24" s="58">
        <f t="shared" si="2"/>
        <v>4.0710672957333784</v>
      </c>
      <c r="F24" s="67">
        <v>166.35</v>
      </c>
      <c r="G24" s="51">
        <f t="shared" si="3"/>
        <v>100.20737178646635</v>
      </c>
      <c r="H24" s="51">
        <f t="shared" si="4"/>
        <v>54.69800558897559</v>
      </c>
      <c r="I24" s="52">
        <f t="shared" si="5"/>
        <v>11.444622624558077</v>
      </c>
      <c r="J24" s="57">
        <v>0</v>
      </c>
      <c r="K24" s="80">
        <v>0</v>
      </c>
      <c r="L24" s="66">
        <v>0</v>
      </c>
      <c r="M24" s="66">
        <v>0</v>
      </c>
      <c r="N24" s="66">
        <v>0</v>
      </c>
      <c r="O24" s="66">
        <v>0</v>
      </c>
      <c r="P24" s="71">
        <f t="shared" si="8"/>
        <v>0</v>
      </c>
      <c r="Q24" s="81">
        <f t="shared" si="9"/>
        <v>0</v>
      </c>
      <c r="R24" s="90">
        <v>32.03</v>
      </c>
      <c r="S24" s="83">
        <v>0</v>
      </c>
      <c r="T24" s="83">
        <v>0</v>
      </c>
      <c r="U24" s="83">
        <v>41.74</v>
      </c>
      <c r="V24" s="83">
        <v>0</v>
      </c>
      <c r="W24" s="83">
        <v>0</v>
      </c>
      <c r="X24" s="93">
        <f t="shared" si="10"/>
        <v>32.03</v>
      </c>
      <c r="Y24" s="94">
        <f t="shared" si="11"/>
        <v>41.74</v>
      </c>
      <c r="Z24" s="90">
        <v>4.2</v>
      </c>
      <c r="AA24" s="83">
        <v>0</v>
      </c>
      <c r="AB24" s="83">
        <v>86.74</v>
      </c>
      <c r="AC24" s="83">
        <v>0</v>
      </c>
      <c r="AD24" s="95">
        <f t="shared" si="12"/>
        <v>90.94</v>
      </c>
      <c r="AE24" s="51">
        <f t="shared" si="13"/>
        <v>0</v>
      </c>
      <c r="AF24" s="117">
        <v>0.46749973118279597</v>
      </c>
      <c r="AG24" s="116">
        <v>0.101765725806452</v>
      </c>
      <c r="AH24" s="53">
        <f t="shared" si="6"/>
        <v>10.977122893375281</v>
      </c>
      <c r="AI24" s="62">
        <f t="shared" si="7"/>
        <v>3.9693015699269267</v>
      </c>
      <c r="AJ24" s="63">
        <v>191.14737178646635</v>
      </c>
      <c r="AK24" s="60">
        <v>19.231783924605097</v>
      </c>
      <c r="AL24" s="65">
        <v>86.728005588975591</v>
      </c>
      <c r="AM24" s="60">
        <v>118.55714877966153</v>
      </c>
      <c r="AO24" s="42"/>
      <c r="AS24" s="120"/>
      <c r="BA24" s="42"/>
      <c r="BB24" s="42"/>
    </row>
    <row r="25" spans="1:54" ht="15.75" x14ac:dyDescent="0.25">
      <c r="A25" s="25">
        <v>17</v>
      </c>
      <c r="B25" s="68">
        <v>101.69999999999999</v>
      </c>
      <c r="C25" s="50">
        <f t="shared" si="0"/>
        <v>19.280554073515738</v>
      </c>
      <c r="D25" s="51">
        <f t="shared" si="1"/>
        <v>78.288739681926643</v>
      </c>
      <c r="E25" s="58">
        <f t="shared" si="2"/>
        <v>4.1307062445575937</v>
      </c>
      <c r="F25" s="67">
        <v>187.94</v>
      </c>
      <c r="G25" s="51">
        <f t="shared" si="3"/>
        <v>91.32508977736974</v>
      </c>
      <c r="H25" s="51">
        <f t="shared" si="4"/>
        <v>85.21664451073876</v>
      </c>
      <c r="I25" s="52">
        <f t="shared" si="5"/>
        <v>11.39826571189151</v>
      </c>
      <c r="J25" s="57">
        <v>0</v>
      </c>
      <c r="K25" s="80">
        <v>0</v>
      </c>
      <c r="L25" s="66">
        <v>0</v>
      </c>
      <c r="M25" s="66">
        <v>0</v>
      </c>
      <c r="N25" s="66">
        <v>0</v>
      </c>
      <c r="O25" s="66">
        <v>0</v>
      </c>
      <c r="P25" s="71">
        <f t="shared" si="8"/>
        <v>0</v>
      </c>
      <c r="Q25" s="81">
        <f t="shared" si="9"/>
        <v>0</v>
      </c>
      <c r="R25" s="90">
        <v>6.87</v>
      </c>
      <c r="S25" s="83">
        <v>0</v>
      </c>
      <c r="T25" s="83">
        <v>0</v>
      </c>
      <c r="U25" s="83">
        <v>42.29</v>
      </c>
      <c r="V25" s="83">
        <v>0</v>
      </c>
      <c r="W25" s="83">
        <v>0</v>
      </c>
      <c r="X25" s="93">
        <f t="shared" si="10"/>
        <v>6.87</v>
      </c>
      <c r="Y25" s="94">
        <f t="shared" si="11"/>
        <v>42.29</v>
      </c>
      <c r="Z25" s="90">
        <v>2.2000000000000002</v>
      </c>
      <c r="AA25" s="83">
        <v>0</v>
      </c>
      <c r="AB25" s="83">
        <v>91.09</v>
      </c>
      <c r="AC25" s="83">
        <v>0</v>
      </c>
      <c r="AD25" s="95">
        <f t="shared" si="12"/>
        <v>93.29</v>
      </c>
      <c r="AE25" s="51">
        <f t="shared" si="13"/>
        <v>0</v>
      </c>
      <c r="AF25" s="117">
        <v>0.46749973118279597</v>
      </c>
      <c r="AG25" s="116">
        <v>0.101765725806452</v>
      </c>
      <c r="AH25" s="53">
        <f t="shared" si="6"/>
        <v>10.930765980708713</v>
      </c>
      <c r="AI25" s="62">
        <f t="shared" si="7"/>
        <v>4.028940518751142</v>
      </c>
      <c r="AJ25" s="63">
        <v>184.61508977736975</v>
      </c>
      <c r="AK25" s="60">
        <v>19.280554073515738</v>
      </c>
      <c r="AL25" s="65">
        <v>92.086644510738765</v>
      </c>
      <c r="AM25" s="60">
        <v>120.57873968192665</v>
      </c>
      <c r="AO25" s="42"/>
      <c r="AS25" s="120"/>
      <c r="BA25" s="42"/>
      <c r="BB25" s="42"/>
    </row>
    <row r="26" spans="1:54" ht="15.75" x14ac:dyDescent="0.25">
      <c r="A26" s="25">
        <v>18</v>
      </c>
      <c r="B26" s="68">
        <v>107.9</v>
      </c>
      <c r="C26" s="50">
        <f t="shared" si="0"/>
        <v>20.95186198609629</v>
      </c>
      <c r="D26" s="51">
        <f t="shared" si="1"/>
        <v>82.632634837558669</v>
      </c>
      <c r="E26" s="58">
        <f t="shared" si="2"/>
        <v>4.315503176345068</v>
      </c>
      <c r="F26" s="67">
        <v>200.12</v>
      </c>
      <c r="G26" s="51">
        <f t="shared" si="3"/>
        <v>106.31901508558782</v>
      </c>
      <c r="H26" s="51">
        <f t="shared" si="4"/>
        <v>82.670980809229548</v>
      </c>
      <c r="I26" s="52">
        <f t="shared" si="5"/>
        <v>11.130004105182662</v>
      </c>
      <c r="J26" s="57">
        <v>0</v>
      </c>
      <c r="K26" s="80">
        <v>0</v>
      </c>
      <c r="L26" s="66">
        <v>0</v>
      </c>
      <c r="M26" s="66">
        <v>0</v>
      </c>
      <c r="N26" s="66">
        <v>0</v>
      </c>
      <c r="O26" s="66">
        <v>0</v>
      </c>
      <c r="P26" s="71">
        <f t="shared" si="8"/>
        <v>0</v>
      </c>
      <c r="Q26" s="81">
        <f t="shared" si="9"/>
        <v>0</v>
      </c>
      <c r="R26" s="90">
        <v>0</v>
      </c>
      <c r="S26" s="83">
        <v>0</v>
      </c>
      <c r="T26" s="83">
        <v>0</v>
      </c>
      <c r="U26" s="83">
        <v>42.69</v>
      </c>
      <c r="V26" s="83">
        <v>0</v>
      </c>
      <c r="W26" s="83">
        <v>0</v>
      </c>
      <c r="X26" s="93">
        <f t="shared" si="10"/>
        <v>0</v>
      </c>
      <c r="Y26" s="94">
        <f t="shared" si="11"/>
        <v>42.69</v>
      </c>
      <c r="Z26" s="90">
        <v>0</v>
      </c>
      <c r="AA26" s="83">
        <v>0</v>
      </c>
      <c r="AB26" s="83">
        <v>80.92</v>
      </c>
      <c r="AC26" s="83">
        <v>0</v>
      </c>
      <c r="AD26" s="95">
        <f t="shared" si="12"/>
        <v>80.92</v>
      </c>
      <c r="AE26" s="51">
        <f t="shared" si="13"/>
        <v>0</v>
      </c>
      <c r="AF26" s="117">
        <v>0.46749973118279597</v>
      </c>
      <c r="AG26" s="116">
        <v>0.101765725806452</v>
      </c>
      <c r="AH26" s="53">
        <f t="shared" si="6"/>
        <v>10.662504373999866</v>
      </c>
      <c r="AI26" s="62">
        <f t="shared" si="7"/>
        <v>4.2137374505386163</v>
      </c>
      <c r="AJ26" s="63">
        <v>187.23901508558782</v>
      </c>
      <c r="AK26" s="60">
        <v>20.95186198609629</v>
      </c>
      <c r="AL26" s="127">
        <v>82.670980809229548</v>
      </c>
      <c r="AM26" s="60">
        <v>125.32263483755867</v>
      </c>
      <c r="AO26" s="42"/>
      <c r="AS26" s="120"/>
      <c r="BA26" s="42"/>
      <c r="BB26" s="42"/>
    </row>
    <row r="27" spans="1:54" ht="15.75" x14ac:dyDescent="0.25">
      <c r="A27" s="25">
        <v>19</v>
      </c>
      <c r="B27" s="68">
        <v>131.37</v>
      </c>
      <c r="C27" s="50">
        <f t="shared" si="0"/>
        <v>22.129184439165002</v>
      </c>
      <c r="D27" s="51">
        <f t="shared" si="1"/>
        <v>104.2765613092683</v>
      </c>
      <c r="E27" s="58">
        <f t="shared" si="2"/>
        <v>4.964254251566679</v>
      </c>
      <c r="F27" s="67">
        <v>249.06</v>
      </c>
      <c r="G27" s="51">
        <f t="shared" si="3"/>
        <v>144.2105294993541</v>
      </c>
      <c r="H27" s="51">
        <f t="shared" si="4"/>
        <v>91.580191633293737</v>
      </c>
      <c r="I27" s="52">
        <f t="shared" si="5"/>
        <v>13.26927886735224</v>
      </c>
      <c r="J27" s="57">
        <v>0</v>
      </c>
      <c r="K27" s="80">
        <v>0</v>
      </c>
      <c r="L27" s="66">
        <v>0</v>
      </c>
      <c r="M27" s="66">
        <v>0</v>
      </c>
      <c r="N27" s="66">
        <v>0</v>
      </c>
      <c r="O27" s="66">
        <v>0</v>
      </c>
      <c r="P27" s="71">
        <f t="shared" si="8"/>
        <v>0</v>
      </c>
      <c r="Q27" s="81">
        <f t="shared" si="9"/>
        <v>0</v>
      </c>
      <c r="R27" s="90">
        <v>0</v>
      </c>
      <c r="S27" s="83">
        <v>0</v>
      </c>
      <c r="T27" s="83">
        <v>0</v>
      </c>
      <c r="U27" s="83">
        <v>42.39</v>
      </c>
      <c r="V27" s="83">
        <v>0</v>
      </c>
      <c r="W27" s="83">
        <v>0</v>
      </c>
      <c r="X27" s="93">
        <f t="shared" si="10"/>
        <v>0</v>
      </c>
      <c r="Y27" s="94">
        <f t="shared" si="11"/>
        <v>42.39</v>
      </c>
      <c r="Z27" s="90">
        <v>0</v>
      </c>
      <c r="AA27" s="83">
        <v>0</v>
      </c>
      <c r="AB27" s="83">
        <v>88.28</v>
      </c>
      <c r="AC27" s="83">
        <v>0</v>
      </c>
      <c r="AD27" s="95">
        <f t="shared" si="12"/>
        <v>88.28</v>
      </c>
      <c r="AE27" s="51">
        <f t="shared" si="13"/>
        <v>0</v>
      </c>
      <c r="AF27" s="117">
        <v>0.46749973118279597</v>
      </c>
      <c r="AG27" s="116">
        <v>0.101765725806452</v>
      </c>
      <c r="AH27" s="53">
        <f t="shared" si="6"/>
        <v>12.801779136169444</v>
      </c>
      <c r="AI27" s="62">
        <f t="shared" si="7"/>
        <v>4.8624885257602273</v>
      </c>
      <c r="AJ27" s="63">
        <v>232.4905294993541</v>
      </c>
      <c r="AK27" s="60">
        <v>22.129184439165002</v>
      </c>
      <c r="AL27" s="127">
        <v>91.580191633293737</v>
      </c>
      <c r="AM27" s="60">
        <v>146.6665613092683</v>
      </c>
      <c r="AO27" s="42"/>
      <c r="AS27" s="120"/>
      <c r="BA27" s="42"/>
      <c r="BB27" s="42"/>
    </row>
    <row r="28" spans="1:54" ht="15.75" x14ac:dyDescent="0.25">
      <c r="A28" s="25">
        <v>20</v>
      </c>
      <c r="B28" s="68">
        <v>131.88999999999999</v>
      </c>
      <c r="C28" s="50">
        <f t="shared" si="0"/>
        <v>23.47951930647271</v>
      </c>
      <c r="D28" s="51">
        <f t="shared" si="1"/>
        <v>103.42970663823223</v>
      </c>
      <c r="E28" s="58">
        <f t="shared" si="2"/>
        <v>4.9807740552950364</v>
      </c>
      <c r="F28" s="67">
        <v>246.96</v>
      </c>
      <c r="G28" s="51">
        <f t="shared" si="3"/>
        <v>142.74871280686045</v>
      </c>
      <c r="H28" s="51">
        <f t="shared" si="4"/>
        <v>91.003185328605326</v>
      </c>
      <c r="I28" s="52">
        <f t="shared" si="5"/>
        <v>13.208101864534241</v>
      </c>
      <c r="J28" s="57">
        <v>0</v>
      </c>
      <c r="K28" s="80">
        <v>0</v>
      </c>
      <c r="L28" s="66">
        <v>0</v>
      </c>
      <c r="M28" s="66">
        <v>0</v>
      </c>
      <c r="N28" s="66">
        <v>0</v>
      </c>
      <c r="O28" s="66">
        <v>0</v>
      </c>
      <c r="P28" s="71">
        <f t="shared" si="8"/>
        <v>0</v>
      </c>
      <c r="Q28" s="81">
        <f t="shared" si="9"/>
        <v>0</v>
      </c>
      <c r="R28" s="90">
        <v>0</v>
      </c>
      <c r="S28" s="83">
        <v>0</v>
      </c>
      <c r="T28" s="83">
        <v>0</v>
      </c>
      <c r="U28" s="83">
        <v>42.46</v>
      </c>
      <c r="V28" s="83">
        <v>0</v>
      </c>
      <c r="W28" s="83">
        <v>0</v>
      </c>
      <c r="X28" s="93">
        <f t="shared" si="10"/>
        <v>0</v>
      </c>
      <c r="Y28" s="94">
        <f t="shared" si="11"/>
        <v>42.46</v>
      </c>
      <c r="Z28" s="90">
        <v>0</v>
      </c>
      <c r="AA28" s="83">
        <v>0</v>
      </c>
      <c r="AB28" s="83">
        <v>88.77</v>
      </c>
      <c r="AC28" s="83">
        <v>0</v>
      </c>
      <c r="AD28" s="95">
        <f t="shared" si="12"/>
        <v>88.77</v>
      </c>
      <c r="AE28" s="51">
        <f t="shared" si="13"/>
        <v>0</v>
      </c>
      <c r="AF28" s="117">
        <v>0.46749973118279597</v>
      </c>
      <c r="AG28" s="116">
        <v>0.101765725806452</v>
      </c>
      <c r="AH28" s="53">
        <f t="shared" si="6"/>
        <v>12.740602133351445</v>
      </c>
      <c r="AI28" s="62">
        <f t="shared" si="7"/>
        <v>4.8790083294885846</v>
      </c>
      <c r="AJ28" s="63">
        <v>231.51871280686044</v>
      </c>
      <c r="AK28" s="60">
        <v>23.47951930647271</v>
      </c>
      <c r="AL28" s="127">
        <v>91.003185328605326</v>
      </c>
      <c r="AM28" s="60">
        <v>145.88970663823224</v>
      </c>
      <c r="AO28" s="42"/>
      <c r="AS28" s="120"/>
      <c r="BA28" s="42"/>
      <c r="BB28" s="42"/>
    </row>
    <row r="29" spans="1:54" ht="15.75" x14ac:dyDescent="0.25">
      <c r="A29" s="25">
        <v>21</v>
      </c>
      <c r="B29" s="68">
        <v>134.07</v>
      </c>
      <c r="C29" s="50">
        <f t="shared" si="0"/>
        <v>22.130270310377515</v>
      </c>
      <c r="D29" s="51">
        <f t="shared" si="1"/>
        <v>106.5314002889984</v>
      </c>
      <c r="E29" s="58">
        <f t="shared" si="2"/>
        <v>5.4083294006241047</v>
      </c>
      <c r="F29" s="67">
        <v>251.93</v>
      </c>
      <c r="G29" s="51">
        <f t="shared" si="3"/>
        <v>149.60849602533733</v>
      </c>
      <c r="H29" s="51">
        <f t="shared" si="4"/>
        <v>89.129741304761652</v>
      </c>
      <c r="I29" s="52">
        <f t="shared" si="5"/>
        <v>13.191762669901051</v>
      </c>
      <c r="J29" s="57">
        <v>0</v>
      </c>
      <c r="K29" s="80">
        <v>0</v>
      </c>
      <c r="L29" s="66">
        <v>0</v>
      </c>
      <c r="M29" s="66">
        <v>0</v>
      </c>
      <c r="N29" s="66">
        <v>0</v>
      </c>
      <c r="O29" s="66">
        <v>0</v>
      </c>
      <c r="P29" s="71">
        <f t="shared" si="8"/>
        <v>0</v>
      </c>
      <c r="Q29" s="81">
        <f t="shared" si="9"/>
        <v>0</v>
      </c>
      <c r="R29" s="90">
        <v>0</v>
      </c>
      <c r="S29" s="83">
        <v>0</v>
      </c>
      <c r="T29" s="83">
        <v>0</v>
      </c>
      <c r="U29" s="83">
        <v>55.55</v>
      </c>
      <c r="V29" s="83">
        <v>0</v>
      </c>
      <c r="W29" s="83">
        <v>0</v>
      </c>
      <c r="X29" s="93">
        <f t="shared" si="10"/>
        <v>0</v>
      </c>
      <c r="Y29" s="94">
        <f t="shared" si="11"/>
        <v>55.55</v>
      </c>
      <c r="Z29" s="90">
        <v>0</v>
      </c>
      <c r="AA29" s="83">
        <v>0</v>
      </c>
      <c r="AB29" s="83">
        <v>83.37</v>
      </c>
      <c r="AC29" s="83">
        <v>0</v>
      </c>
      <c r="AD29" s="95">
        <f t="shared" si="12"/>
        <v>83.37</v>
      </c>
      <c r="AE29" s="51">
        <f t="shared" si="13"/>
        <v>0</v>
      </c>
      <c r="AF29" s="117">
        <v>0.46749973118279597</v>
      </c>
      <c r="AG29" s="116">
        <v>0.101765725806452</v>
      </c>
      <c r="AH29" s="53">
        <f t="shared" si="6"/>
        <v>12.724262938718255</v>
      </c>
      <c r="AI29" s="62">
        <f t="shared" si="7"/>
        <v>5.306563674817653</v>
      </c>
      <c r="AJ29" s="63">
        <v>232.97849602533734</v>
      </c>
      <c r="AK29" s="60">
        <v>22.130270310377515</v>
      </c>
      <c r="AL29" s="127">
        <v>89.129741304761652</v>
      </c>
      <c r="AM29" s="60">
        <v>162.0814002889984</v>
      </c>
      <c r="AO29" s="42"/>
      <c r="AS29" s="120"/>
      <c r="BA29" s="42"/>
      <c r="BB29" s="42"/>
    </row>
    <row r="30" spans="1:54" ht="15.75" x14ac:dyDescent="0.25">
      <c r="A30" s="25">
        <v>22</v>
      </c>
      <c r="B30" s="68">
        <v>132.51999999999998</v>
      </c>
      <c r="C30" s="50">
        <f t="shared" si="0"/>
        <v>21.411460299114129</v>
      </c>
      <c r="D30" s="51">
        <f t="shared" si="1"/>
        <v>105.66129068699232</v>
      </c>
      <c r="E30" s="58">
        <f t="shared" si="2"/>
        <v>5.4472490138935328</v>
      </c>
      <c r="F30" s="67">
        <v>257.83</v>
      </c>
      <c r="G30" s="51">
        <f t="shared" si="3"/>
        <v>154.71775288448183</v>
      </c>
      <c r="H30" s="51">
        <f t="shared" si="4"/>
        <v>89.641577915417329</v>
      </c>
      <c r="I30" s="52">
        <f t="shared" si="5"/>
        <v>13.470669200100827</v>
      </c>
      <c r="J30" s="57">
        <v>0</v>
      </c>
      <c r="K30" s="80">
        <v>0</v>
      </c>
      <c r="L30" s="66">
        <v>0</v>
      </c>
      <c r="M30" s="66">
        <v>0</v>
      </c>
      <c r="N30" s="66">
        <v>0</v>
      </c>
      <c r="O30" s="66">
        <v>0</v>
      </c>
      <c r="P30" s="71">
        <f t="shared" si="8"/>
        <v>0</v>
      </c>
      <c r="Q30" s="81">
        <f t="shared" si="9"/>
        <v>0</v>
      </c>
      <c r="R30" s="90">
        <v>0</v>
      </c>
      <c r="S30" s="83"/>
      <c r="T30" s="83">
        <v>0</v>
      </c>
      <c r="U30" s="83">
        <v>58.49</v>
      </c>
      <c r="V30" s="83">
        <v>0</v>
      </c>
      <c r="W30" s="83">
        <v>0</v>
      </c>
      <c r="X30" s="93">
        <f t="shared" si="10"/>
        <v>0</v>
      </c>
      <c r="Y30" s="94">
        <f t="shared" si="11"/>
        <v>58.49</v>
      </c>
      <c r="Z30" s="90">
        <v>0</v>
      </c>
      <c r="AA30" s="83">
        <v>0</v>
      </c>
      <c r="AB30" s="83">
        <v>84.81</v>
      </c>
      <c r="AC30" s="83">
        <v>0</v>
      </c>
      <c r="AD30" s="95">
        <f t="shared" si="12"/>
        <v>84.81</v>
      </c>
      <c r="AE30" s="51">
        <f t="shared" si="13"/>
        <v>0</v>
      </c>
      <c r="AF30" s="117">
        <v>0.46749973118279597</v>
      </c>
      <c r="AG30" s="116">
        <v>0.101765725806452</v>
      </c>
      <c r="AH30" s="53">
        <f t="shared" si="6"/>
        <v>13.003169468918031</v>
      </c>
      <c r="AI30" s="62">
        <f t="shared" si="7"/>
        <v>5.3454832880870811</v>
      </c>
      <c r="AJ30" s="63">
        <v>239.52775288448183</v>
      </c>
      <c r="AK30" s="60">
        <v>21.411460299114129</v>
      </c>
      <c r="AL30" s="127">
        <v>89.641577915417329</v>
      </c>
      <c r="AM30" s="60">
        <v>164.15129068699233</v>
      </c>
      <c r="AO30" s="42"/>
      <c r="AP30" s="42"/>
      <c r="AS30" s="120"/>
      <c r="BA30" s="42"/>
      <c r="BB30" s="42"/>
    </row>
    <row r="31" spans="1:54" ht="15.75" x14ac:dyDescent="0.25">
      <c r="A31" s="25">
        <v>23</v>
      </c>
      <c r="B31" s="68">
        <v>127.12</v>
      </c>
      <c r="C31" s="50">
        <f t="shared" si="0"/>
        <v>19.681950100168773</v>
      </c>
      <c r="D31" s="51">
        <f t="shared" si="1"/>
        <v>102.12603951727561</v>
      </c>
      <c r="E31" s="58">
        <f t="shared" si="2"/>
        <v>5.3120103825556342</v>
      </c>
      <c r="F31" s="67">
        <v>239.95</v>
      </c>
      <c r="G31" s="51">
        <f t="shared" si="3"/>
        <v>136.01772534405654</v>
      </c>
      <c r="H31" s="51">
        <f t="shared" si="4"/>
        <v>91.066915452617664</v>
      </c>
      <c r="I31" s="52">
        <f t="shared" si="5"/>
        <v>12.865359203325808</v>
      </c>
      <c r="J31" s="57">
        <v>0</v>
      </c>
      <c r="K31" s="80">
        <v>0</v>
      </c>
      <c r="L31" s="66">
        <v>0</v>
      </c>
      <c r="M31" s="66">
        <v>0</v>
      </c>
      <c r="N31" s="66">
        <v>0</v>
      </c>
      <c r="O31" s="66">
        <v>0</v>
      </c>
      <c r="P31" s="71">
        <f t="shared" si="8"/>
        <v>0</v>
      </c>
      <c r="Q31" s="81">
        <f t="shared" si="9"/>
        <v>0</v>
      </c>
      <c r="R31" s="90">
        <v>0</v>
      </c>
      <c r="S31" s="83">
        <v>0</v>
      </c>
      <c r="T31" s="83">
        <v>0</v>
      </c>
      <c r="U31" s="83">
        <v>59.06</v>
      </c>
      <c r="V31" s="83">
        <v>0</v>
      </c>
      <c r="W31" s="83">
        <v>0</v>
      </c>
      <c r="X31" s="93">
        <f t="shared" si="10"/>
        <v>0</v>
      </c>
      <c r="Y31" s="94">
        <f t="shared" si="11"/>
        <v>59.06</v>
      </c>
      <c r="Z31" s="90">
        <v>0</v>
      </c>
      <c r="AA31" s="83">
        <v>0</v>
      </c>
      <c r="AB31" s="83">
        <v>86.76</v>
      </c>
      <c r="AC31" s="83">
        <v>0</v>
      </c>
      <c r="AD31" s="95">
        <f t="shared" si="12"/>
        <v>86.76</v>
      </c>
      <c r="AE31" s="51">
        <f t="shared" si="13"/>
        <v>0</v>
      </c>
      <c r="AF31" s="117">
        <v>0.46749973118279597</v>
      </c>
      <c r="AG31" s="116">
        <v>0.101765725806452</v>
      </c>
      <c r="AH31" s="53">
        <f t="shared" si="6"/>
        <v>12.397859472143011</v>
      </c>
      <c r="AI31" s="62">
        <f t="shared" si="7"/>
        <v>5.2102446567491825</v>
      </c>
      <c r="AJ31" s="63">
        <v>222.77772534405653</v>
      </c>
      <c r="AK31" s="60">
        <v>19.681950100168773</v>
      </c>
      <c r="AL31" s="127">
        <v>91.066915452617664</v>
      </c>
      <c r="AM31" s="60">
        <v>161.18603951727562</v>
      </c>
      <c r="AO31" s="42"/>
      <c r="AS31" s="120"/>
      <c r="BA31" s="42"/>
      <c r="BB31" s="42"/>
    </row>
    <row r="32" spans="1:54" ht="16.5" thickBot="1" x14ac:dyDescent="0.3">
      <c r="A32" s="26">
        <v>24</v>
      </c>
      <c r="B32" s="69">
        <v>124.66</v>
      </c>
      <c r="C32" s="54">
        <f t="shared" si="0"/>
        <v>19.195220287659605</v>
      </c>
      <c r="D32" s="51">
        <f t="shared" si="1"/>
        <v>100.60384420233362</v>
      </c>
      <c r="E32" s="58">
        <f t="shared" si="2"/>
        <v>4.8609355100067901</v>
      </c>
      <c r="F32" s="70">
        <v>236.77</v>
      </c>
      <c r="G32" s="55">
        <f t="shared" si="3"/>
        <v>136.81207068972279</v>
      </c>
      <c r="H32" s="51">
        <f t="shared" si="4"/>
        <v>87.802750942927673</v>
      </c>
      <c r="I32" s="52">
        <f t="shared" si="5"/>
        <v>12.155178367349562</v>
      </c>
      <c r="J32" s="57">
        <v>0</v>
      </c>
      <c r="K32" s="80">
        <v>0</v>
      </c>
      <c r="L32" s="66">
        <v>0</v>
      </c>
      <c r="M32" s="66">
        <v>0</v>
      </c>
      <c r="N32" s="66">
        <v>0</v>
      </c>
      <c r="O32" s="66">
        <v>0</v>
      </c>
      <c r="P32" s="71">
        <f t="shared" si="8"/>
        <v>0</v>
      </c>
      <c r="Q32" s="81">
        <f t="shared" si="9"/>
        <v>0</v>
      </c>
      <c r="R32" s="90">
        <v>0</v>
      </c>
      <c r="S32" s="83">
        <v>0</v>
      </c>
      <c r="T32" s="83">
        <v>0</v>
      </c>
      <c r="U32" s="83">
        <v>45.41</v>
      </c>
      <c r="V32" s="83">
        <v>0</v>
      </c>
      <c r="W32" s="83">
        <v>0</v>
      </c>
      <c r="X32" s="93">
        <f t="shared" si="10"/>
        <v>0</v>
      </c>
      <c r="Y32" s="94">
        <f t="shared" si="11"/>
        <v>45.41</v>
      </c>
      <c r="Z32" s="91">
        <v>0</v>
      </c>
      <c r="AA32" s="92">
        <v>0</v>
      </c>
      <c r="AB32" s="92">
        <v>71.25</v>
      </c>
      <c r="AC32" s="92">
        <v>0</v>
      </c>
      <c r="AD32" s="95">
        <f t="shared" si="12"/>
        <v>71.25</v>
      </c>
      <c r="AE32" s="51">
        <f t="shared" si="13"/>
        <v>0</v>
      </c>
      <c r="AF32" s="117">
        <v>0.46749973118279597</v>
      </c>
      <c r="AG32" s="116">
        <v>0.101765725806452</v>
      </c>
      <c r="AH32" s="53">
        <f t="shared" si="6"/>
        <v>11.687678636166766</v>
      </c>
      <c r="AI32" s="62">
        <f t="shared" si="7"/>
        <v>4.7591697842003384</v>
      </c>
      <c r="AJ32" s="64">
        <v>208.06207068972279</v>
      </c>
      <c r="AK32" s="61">
        <v>19.195220287659605</v>
      </c>
      <c r="AL32" s="128">
        <v>87.802750942927673</v>
      </c>
      <c r="AM32" s="61">
        <v>146.01384420233362</v>
      </c>
      <c r="AO32" s="42"/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134.07</v>
      </c>
      <c r="C33" s="40">
        <f t="shared" ref="C33:AE33" si="14">MAX(C9:C32)</f>
        <v>23.47951930647271</v>
      </c>
      <c r="D33" s="40">
        <f t="shared" si="14"/>
        <v>106.5314002889984</v>
      </c>
      <c r="E33" s="40">
        <f t="shared" si="14"/>
        <v>5.4472490138935328</v>
      </c>
      <c r="F33" s="40">
        <f t="shared" si="14"/>
        <v>257.83</v>
      </c>
      <c r="G33" s="40">
        <f t="shared" si="14"/>
        <v>154.71775288448183</v>
      </c>
      <c r="H33" s="40">
        <f t="shared" si="14"/>
        <v>91.580191633293737</v>
      </c>
      <c r="I33" s="40">
        <f t="shared" si="14"/>
        <v>13.470669200100827</v>
      </c>
      <c r="J33" s="40">
        <f t="shared" si="14"/>
        <v>0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0</v>
      </c>
      <c r="R33" s="40">
        <f t="shared" si="14"/>
        <v>36.79</v>
      </c>
      <c r="S33" s="40">
        <f t="shared" si="14"/>
        <v>0</v>
      </c>
      <c r="T33" s="40">
        <f t="shared" si="14"/>
        <v>0</v>
      </c>
      <c r="U33" s="40">
        <f t="shared" si="14"/>
        <v>60.15</v>
      </c>
      <c r="V33" s="40">
        <f t="shared" si="14"/>
        <v>0</v>
      </c>
      <c r="W33" s="40">
        <f t="shared" si="14"/>
        <v>0</v>
      </c>
      <c r="X33" s="40">
        <f t="shared" si="14"/>
        <v>36.79</v>
      </c>
      <c r="Y33" s="40">
        <f t="shared" si="14"/>
        <v>60.15</v>
      </c>
      <c r="Z33" s="40"/>
      <c r="AA33" s="40"/>
      <c r="AB33" s="40"/>
      <c r="AC33" s="40"/>
      <c r="AD33" s="40">
        <f t="shared" si="14"/>
        <v>94.54</v>
      </c>
      <c r="AE33" s="40">
        <f t="shared" si="14"/>
        <v>0</v>
      </c>
      <c r="AF33" s="40">
        <f t="shared" ref="AF33:AM33" si="15">MAX(AF9:AF32)</f>
        <v>0.46749973118279597</v>
      </c>
      <c r="AG33" s="40">
        <f t="shared" si="15"/>
        <v>0.101765725806452</v>
      </c>
      <c r="AH33" s="40">
        <f t="shared" si="15"/>
        <v>13.003169468918031</v>
      </c>
      <c r="AI33" s="40">
        <f t="shared" si="15"/>
        <v>5.3454832880870811</v>
      </c>
      <c r="AJ33" s="40">
        <f t="shared" si="15"/>
        <v>239.52775288448183</v>
      </c>
      <c r="AK33" s="40">
        <f t="shared" si="15"/>
        <v>23.47951930647271</v>
      </c>
      <c r="AL33" s="40">
        <f t="shared" si="15"/>
        <v>98.818486606505687</v>
      </c>
      <c r="AM33" s="129">
        <f t="shared" si="15"/>
        <v>164.15129068699233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107.07571428571428</v>
      </c>
      <c r="C34" s="41">
        <f t="shared" ref="C34:AE34" si="16">AVERAGE(C9:C33,C9:C32)</f>
        <v>18.396619586852925</v>
      </c>
      <c r="D34" s="41">
        <f t="shared" si="16"/>
        <v>84.234883113410845</v>
      </c>
      <c r="E34" s="41">
        <f t="shared" si="16"/>
        <v>4.4725415570702376</v>
      </c>
      <c r="F34" s="41">
        <f t="shared" si="16"/>
        <v>198.04346938775512</v>
      </c>
      <c r="G34" s="41">
        <f t="shared" si="16"/>
        <v>114.50334605264622</v>
      </c>
      <c r="H34" s="41">
        <f t="shared" si="16"/>
        <v>72.107202019143358</v>
      </c>
      <c r="I34" s="41">
        <f t="shared" si="16"/>
        <v>11.472484861228306</v>
      </c>
      <c r="J34" s="41">
        <f t="shared" si="16"/>
        <v>0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0</v>
      </c>
      <c r="R34" s="41">
        <f t="shared" si="16"/>
        <v>12.135714285714286</v>
      </c>
      <c r="S34" s="41">
        <f t="shared" si="16"/>
        <v>0</v>
      </c>
      <c r="T34" s="41">
        <f t="shared" si="16"/>
        <v>0</v>
      </c>
      <c r="U34" s="41">
        <f t="shared" si="16"/>
        <v>49.188367346938783</v>
      </c>
      <c r="V34" s="41">
        <f t="shared" si="16"/>
        <v>0</v>
      </c>
      <c r="W34" s="41">
        <f t="shared" si="16"/>
        <v>0</v>
      </c>
      <c r="X34" s="41">
        <f t="shared" si="16"/>
        <v>12.135714285714286</v>
      </c>
      <c r="Y34" s="41">
        <f t="shared" si="16"/>
        <v>49.188367346938783</v>
      </c>
      <c r="Z34" s="41">
        <f>AVERAGE(Z9:Z33,Z9:Z32)</f>
        <v>4.2333333333333334</v>
      </c>
      <c r="AA34" s="41">
        <f>AVERAGE(AA9:AA33,AA9:AA32)</f>
        <v>0</v>
      </c>
      <c r="AB34" s="41">
        <f>AVERAGE(AB9:AB33,AB9:AB32)</f>
        <v>76.304166666666674</v>
      </c>
      <c r="AC34" s="41">
        <f t="shared" si="16"/>
        <v>0</v>
      </c>
      <c r="AD34" s="41">
        <f t="shared" si="16"/>
        <v>80.823265306122451</v>
      </c>
      <c r="AE34" s="41">
        <f t="shared" si="16"/>
        <v>0</v>
      </c>
      <c r="AF34" s="41">
        <f t="shared" ref="AF34:AM34" si="17">AVERAGE(AF9:AF33,AF9:AF32)</f>
        <v>0.46749973118279564</v>
      </c>
      <c r="AG34" s="41">
        <f t="shared" si="17"/>
        <v>0.101765725806452</v>
      </c>
      <c r="AH34" s="41">
        <f t="shared" si="17"/>
        <v>11.004985130045515</v>
      </c>
      <c r="AI34" s="41">
        <f t="shared" si="17"/>
        <v>4.3707758312637912</v>
      </c>
      <c r="AJ34" s="41">
        <f t="shared" si="17"/>
        <v>195.12803993019725</v>
      </c>
      <c r="AK34" s="41">
        <f t="shared" si="17"/>
        <v>18.396619586852925</v>
      </c>
      <c r="AL34" s="41">
        <f t="shared" si="17"/>
        <v>83.639820283902793</v>
      </c>
      <c r="AM34" s="130">
        <f t="shared" si="17"/>
        <v>133.37161557051274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3"/>
      <c r="H36" s="200" t="s">
        <v>93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94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95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92</v>
      </c>
      <c r="B37" s="199"/>
      <c r="C37" s="199"/>
      <c r="D37" s="198" t="s">
        <v>99</v>
      </c>
      <c r="E37" s="199"/>
      <c r="F37" s="203"/>
      <c r="G37" s="114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96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74</v>
      </c>
      <c r="AH37" s="196"/>
      <c r="AI37" s="196"/>
      <c r="AJ37" s="196"/>
      <c r="AK37" s="213"/>
      <c r="AL37" s="195" t="s">
        <v>91</v>
      </c>
      <c r="AM37" s="196"/>
      <c r="AN37" s="196"/>
      <c r="AO37" s="197"/>
      <c r="AP37" s="212" t="s">
        <v>97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3">
        <v>0</v>
      </c>
      <c r="K38" s="132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3">
        <v>264.27</v>
      </c>
      <c r="Z38" s="132"/>
      <c r="AA38" s="8" t="s">
        <v>21</v>
      </c>
      <c r="AB38" s="5" t="s">
        <v>23</v>
      </c>
      <c r="AC38" s="30"/>
      <c r="AD38" s="133">
        <v>1127.4000000000001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99" t="s">
        <v>21</v>
      </c>
      <c r="AL38" s="98" t="s">
        <v>24</v>
      </c>
      <c r="AM38" s="132">
        <v>92.611999999999995</v>
      </c>
      <c r="AN38" s="134"/>
      <c r="AO38" s="8" t="s">
        <v>21</v>
      </c>
      <c r="AP38" s="5" t="s">
        <v>24</v>
      </c>
      <c r="AQ38" s="132">
        <v>1683.1</v>
      </c>
      <c r="AR38" s="132"/>
      <c r="AS38" s="109" t="s">
        <v>21</v>
      </c>
    </row>
    <row r="39" spans="1:45" ht="15.75" thickBot="1" x14ac:dyDescent="0.3">
      <c r="A39" s="9" t="s">
        <v>22</v>
      </c>
      <c r="B39" s="10">
        <v>4875.6899999999996</v>
      </c>
      <c r="C39" s="11" t="s">
        <v>21</v>
      </c>
      <c r="D39" s="9" t="s">
        <v>71</v>
      </c>
      <c r="E39" s="10">
        <v>2610</v>
      </c>
      <c r="F39" s="12" t="s">
        <v>21</v>
      </c>
      <c r="G39" s="97"/>
      <c r="H39" s="100" t="s">
        <v>25</v>
      </c>
      <c r="I39" s="101"/>
      <c r="J39" s="102">
        <v>0</v>
      </c>
      <c r="K39" s="103" t="s">
        <v>62</v>
      </c>
      <c r="L39" s="104">
        <v>111.041666666675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36.79</v>
      </c>
      <c r="Z39" s="101" t="s">
        <v>62</v>
      </c>
      <c r="AA39" s="107">
        <v>111.541666666675</v>
      </c>
      <c r="AB39" s="105" t="s">
        <v>25</v>
      </c>
      <c r="AC39" s="108"/>
      <c r="AD39" s="102">
        <v>61.87</v>
      </c>
      <c r="AE39" s="103" t="s">
        <v>72</v>
      </c>
      <c r="AF39" s="107">
        <v>0.24861111111111112</v>
      </c>
      <c r="AG39" s="105" t="s">
        <v>25</v>
      </c>
      <c r="AH39" s="101"/>
      <c r="AI39" s="102">
        <v>0</v>
      </c>
      <c r="AJ39" s="101" t="s">
        <v>75</v>
      </c>
      <c r="AK39" s="106">
        <v>111.041666666675</v>
      </c>
      <c r="AL39" s="100" t="s">
        <v>25</v>
      </c>
      <c r="AM39" s="101">
        <v>17.399999999999999</v>
      </c>
      <c r="AN39" s="102" t="s">
        <v>75</v>
      </c>
      <c r="AO39" s="110">
        <v>111.458333333342</v>
      </c>
      <c r="AP39" s="105" t="s">
        <v>25</v>
      </c>
      <c r="AQ39" s="101">
        <v>91.09</v>
      </c>
      <c r="AR39" s="103"/>
      <c r="AS39" s="106">
        <v>111.708333333342</v>
      </c>
    </row>
    <row r="40" spans="1:45" ht="16.5" thickTop="1" thickBot="1" x14ac:dyDescent="0.3">
      <c r="AM40" s="131"/>
    </row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4">
        <v>533.65</v>
      </c>
      <c r="F42" s="43" t="s">
        <v>69</v>
      </c>
      <c r="G42" s="46">
        <v>111.916666666675</v>
      </c>
    </row>
    <row r="43" spans="1:45" ht="32.25" customHeight="1" thickBot="1" x14ac:dyDescent="0.3">
      <c r="A43" s="189" t="s">
        <v>70</v>
      </c>
      <c r="B43" s="190"/>
      <c r="C43" s="190"/>
      <c r="D43" s="191"/>
      <c r="E43" s="76"/>
      <c r="F43" s="77"/>
      <c r="G43" s="78">
        <v>58.49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6"/>
      <c r="F44" s="77"/>
      <c r="G44" s="78">
        <v>84.81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4">
        <v>262.27999999999997</v>
      </c>
      <c r="F45" s="82" t="s">
        <v>72</v>
      </c>
      <c r="G45" s="47">
        <v>111.916666666675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5">
        <v>271.37</v>
      </c>
      <c r="F46" s="79" t="s">
        <v>72</v>
      </c>
      <c r="G46" s="59">
        <v>111.916666666675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105</v>
      </c>
    </row>
    <row r="58" spans="1:44" x14ac:dyDescent="0.25">
      <c r="A58" s="37" t="s">
        <v>66</v>
      </c>
      <c r="B58" t="s">
        <v>104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6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6"/>
      <c r="AN82" s="96"/>
      <c r="AO82" s="84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 AVR 23 </vt:lpstr>
      <vt:lpstr>'22 AVR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2023-04-23T07:25:24Z</dcterms:modified>
</cp:coreProperties>
</file>