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3E69761C-25CF-46F4-B04A-3E61B8486A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 AVR 23 " sheetId="3" r:id="rId1"/>
  </sheets>
  <definedNames>
    <definedName name="_xlnm.Print_Area" localSheetId="0">'23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<sst xmlns="http://schemas.openxmlformats.org/spreadsheetml/2006/main" count="139" uniqueCount="105">
  <si>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</si>
  <si>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</si>
  <si>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</si>
  <si>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</si>
  <si>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</si>
  <si>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</si>
  <si>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</si>
  <si>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</si>
  <si>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</si>
  <si>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</si>
  <si>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</si>
  <si>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</si>
  <si>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</si>
  <si>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</si>
  <si>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</si>
  <si>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</si>
  <si>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</si>
  <si>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</si>
  <si>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</si>
  <si>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</si>
  <si>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</si>
  <si>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</si>
  <si>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</si>
  <si>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</si>
  <si>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</si>
  <si>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</si>
  <si>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</si>
  <si>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</si>
  <si>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</si>
  <si>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</si>
  <si>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</si>
  <si>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</si>
  <si>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</si>
  <si>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</si>
  <si>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</si>
  <si>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</si>
  <si>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</si>
  <si>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</si>
  <si>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</si>
  <si>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</si>
  <si>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</si>
  <si>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</si>
  <si>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</si>
  <si>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</si>
  <si>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</si>
  <si>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</si>
  <si>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</si>
  <si>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</si>
  <si>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</si>
  <si>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</si>
  <si>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</si>
  <si>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</si>
  <si>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</si>
  <si>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</si>
  <si>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</si>
  <si>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</si>
  <si>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</si>
  <si>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</si>
  <si>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</si>
  <si>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</si>
  <si>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</si>
  <si>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</si>
  <si>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</si>
  <si>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</si>
  <si>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</si>
  <si>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</si>
  <si>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</si>
  <si>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</si>
  <si>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</si>
  <si>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</si>
  <si>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</si>
  <si>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</si>
  <si>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</si>
  <si>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</si>
  <si>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</si>
  <si>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</si>
  <si>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</si>
  <si>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</si>
  <si>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</si>
  <si>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</si>
  <si>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</si>
  <si>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</si>
  <si>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</si>
  <si>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</si>
  <si>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</si>
  <si>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</si>
  <si>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</si>
  <si>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</si>
  <si>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</si>
  <si>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</si>
  <si>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</si>
  <si>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</si>
  <si>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</si>
  <si>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</si>
  <si>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</si>
  <si>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</si>
  <si>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</si>
  <si>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</si>
  <si>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</si>
  <si>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</si>
  <si>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</si>
  <si>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</si>
  <si>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BOKO et FOFANA</t>
  </si>
  <si>
    <t>TETE et FOFANA</t>
  </si>
  <si>
    <t>TETE et TAGBA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</si>
</sst>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'23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AVR 23 '!$B$9:$B$32</c:f>
              <c:numCache>
                <c:formatCode>General</c:formatCode>
                <c:ptCount val="24"/>
                <c:pt idx="0">
                  <c:v>121.56</c:v>
                </c:pt>
                <c:pt idx="1">
                  <c:v>117.76</c:v>
                </c:pt>
                <c:pt idx="2">
                  <c:v>114.76</c:v>
                </c:pt>
                <c:pt idx="3">
                  <c:v>111.51</c:v>
                </c:pt>
                <c:pt idx="4">
                  <c:v>107.2</c:v>
                </c:pt>
                <c:pt idx="5">
                  <c:v>110.47</c:v>
                </c:pt>
                <c:pt idx="6">
                  <c:v>93.9</c:v>
                </c:pt>
                <c:pt idx="7">
                  <c:v>80.8</c:v>
                </c:pt>
                <c:pt idx="8">
                  <c:v>84.1</c:v>
                </c:pt>
                <c:pt idx="9">
                  <c:v>114.69</c:v>
                </c:pt>
                <c:pt idx="10">
                  <c:v>155.44</c:v>
                </c:pt>
                <c:pt idx="11">
                  <c:v>93.31</c:v>
                </c:pt>
                <c:pt idx="12">
                  <c:v>77.400000000000006</c:v>
                </c:pt>
                <c:pt idx="13">
                  <c:v>72.490000000000009</c:v>
                </c:pt>
                <c:pt idx="14">
                  <c:v>46.629999999999995</c:v>
                </c:pt>
                <c:pt idx="15">
                  <c:v>57.11</c:v>
                </c:pt>
                <c:pt idx="16">
                  <c:v>68.56</c:v>
                </c:pt>
                <c:pt idx="17">
                  <c:v>75.28</c:v>
                </c:pt>
                <c:pt idx="18">
                  <c:v>89.960000000000008</c:v>
                </c:pt>
                <c:pt idx="19">
                  <c:v>94.47999999999999</c:v>
                </c:pt>
                <c:pt idx="20">
                  <c:v>109.14</c:v>
                </c:pt>
                <c:pt idx="21">
                  <c:v>91.72999999999999</c:v>
                </c:pt>
                <c:pt idx="22">
                  <c:v>81.460000000000008</c:v>
                </c:pt>
                <c:pt idx="23">
                  <c:v>77.430000000000007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'23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AVR 23 '!$C$9:$C$32</c:f>
              <c:numCache>
                <c:formatCode>General</c:formatCode>
                <c:ptCount val="24"/>
                <c:pt idx="0">
                  <c:v>17.534170317372851</c:v>
                </c:pt>
                <c:pt idx="1">
                  <c:v>17.825321168428744</c:v>
                </c:pt>
                <c:pt idx="2">
                  <c:v>17.592091292687883</c:v>
                </c:pt>
                <c:pt idx="3">
                  <c:v>15.969659657239927</c:v>
                </c:pt>
                <c:pt idx="4">
                  <c:v>17.05741268927839</c:v>
                </c:pt>
                <c:pt idx="5">
                  <c:v>17.979808983373033</c:v>
                </c:pt>
                <c:pt idx="6">
                  <c:v>16.667117359648064</c:v>
                </c:pt>
                <c:pt idx="7">
                  <c:v>17.704938499132957</c:v>
                </c:pt>
                <c:pt idx="8">
                  <c:v>16.423328377915453</c:v>
                </c:pt>
                <c:pt idx="9">
                  <c:v>19.698265702357467</c:v>
                </c:pt>
                <c:pt idx="10">
                  <c:v>-15.224647780607526</c:v>
                </c:pt>
                <c:pt idx="11">
                  <c:v>10.69369374548352</c:v>
                </c:pt>
                <c:pt idx="12">
                  <c:v>6.5752495456700855</c:v>
                </c:pt>
                <c:pt idx="13">
                  <c:v>9.9162561896743444</c:v>
                </c:pt>
                <c:pt idx="14">
                  <c:v>9.545240087175813</c:v>
                </c:pt>
                <c:pt idx="15">
                  <c:v>3.1853079390616688</c:v>
                </c:pt>
                <c:pt idx="16">
                  <c:v>12.68401804721816</c:v>
                </c:pt>
                <c:pt idx="17">
                  <c:v>17.754537777973812</c:v>
                </c:pt>
                <c:pt idx="18">
                  <c:v>22.030121402502363</c:v>
                </c:pt>
                <c:pt idx="19">
                  <c:v>23.168021392846185</c:v>
                </c:pt>
                <c:pt idx="20">
                  <c:v>19.730362166975539</c:v>
                </c:pt>
                <c:pt idx="21">
                  <c:v>17.912556473073387</c:v>
                </c:pt>
                <c:pt idx="22">
                  <c:v>15.162759434380611</c:v>
                </c:pt>
                <c:pt idx="23">
                  <c:v>16.62930184502169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'23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AVR 23 '!$D$9:$D$32</c:f>
              <c:numCache>
                <c:formatCode>0.00</c:formatCode>
                <c:ptCount val="24"/>
                <c:pt idx="0">
                  <c:v>99.130734594693308</c:v>
                </c:pt>
                <c:pt idx="1">
                  <c:v>95.16110221408789</c:v>
                </c:pt>
                <c:pt idx="2">
                  <c:v>92.434091571951996</c:v>
                </c:pt>
                <c:pt idx="3">
                  <c:v>90.894442030058826</c:v>
                </c:pt>
                <c:pt idx="4">
                  <c:v>85.581807813939776</c:v>
                </c:pt>
                <c:pt idx="5">
                  <c:v>88.084249245824225</c:v>
                </c:pt>
                <c:pt idx="6">
                  <c:v>73.299012802205056</c:v>
                </c:pt>
                <c:pt idx="7">
                  <c:v>59.54002359346061</c:v>
                </c:pt>
                <c:pt idx="8">
                  <c:v>64.024475948369073</c:v>
                </c:pt>
                <c:pt idx="9">
                  <c:v>90.056627176834013</c:v>
                </c:pt>
                <c:pt idx="10">
                  <c:v>143.75238712619415</c:v>
                </c:pt>
                <c:pt idx="11">
                  <c:v>78.715195782146452</c:v>
                </c:pt>
                <c:pt idx="12">
                  <c:v>67.11039614663747</c:v>
                </c:pt>
                <c:pt idx="13">
                  <c:v>58.875909144198737</c:v>
                </c:pt>
                <c:pt idx="14">
                  <c:v>34.123025071812535</c:v>
                </c:pt>
                <c:pt idx="15">
                  <c:v>50.637607287024153</c:v>
                </c:pt>
                <c:pt idx="16">
                  <c:v>52.262985392741911</c:v>
                </c:pt>
                <c:pt idx="17">
                  <c:v>53.706950100912564</c:v>
                </c:pt>
                <c:pt idx="18">
                  <c:v>63.594775730856639</c:v>
                </c:pt>
                <c:pt idx="19">
                  <c:v>66.551281822875509</c:v>
                </c:pt>
                <c:pt idx="20">
                  <c:v>84.174346641985167</c:v>
                </c:pt>
                <c:pt idx="21">
                  <c:v>69.124225853493073</c:v>
                </c:pt>
                <c:pt idx="22">
                  <c:v>61.9402980407162</c:v>
                </c:pt>
                <c:pt idx="23">
                  <c:v>56.516834472556923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'23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AVR 23 '!$E$9:$E$32</c:f>
              <c:numCache>
                <c:formatCode>0.00</c:formatCode>
                <c:ptCount val="24"/>
                <c:pt idx="0">
                  <c:v>4.8950950879338464</c:v>
                </c:pt>
                <c:pt idx="1">
                  <c:v>4.77357661748335</c:v>
                </c:pt>
                <c:pt idx="2">
                  <c:v>4.7338171353601197</c:v>
                </c:pt>
                <c:pt idx="3">
                  <c:v>4.6458983127012701</c:v>
                </c:pt>
                <c:pt idx="4">
                  <c:v>4.5607794967818407</c:v>
                </c:pt>
                <c:pt idx="5">
                  <c:v>4.4059417708027482</c:v>
                </c:pt>
                <c:pt idx="6">
                  <c:v>3.9338698381468835</c:v>
                </c:pt>
                <c:pt idx="7">
                  <c:v>3.5550379074064371</c:v>
                </c:pt>
                <c:pt idx="8">
                  <c:v>3.6521956737154615</c:v>
                </c:pt>
                <c:pt idx="9">
                  <c:v>4.9351071208085004</c:v>
                </c:pt>
                <c:pt idx="10">
                  <c:v>26.912260654413348</c:v>
                </c:pt>
                <c:pt idx="11">
                  <c:v>3.9011104723700289</c:v>
                </c:pt>
                <c:pt idx="12">
                  <c:v>3.7143543076924392</c:v>
                </c:pt>
                <c:pt idx="13">
                  <c:v>3.6978346661269161</c:v>
                </c:pt>
                <c:pt idx="14">
                  <c:v>2.9617348410116411</c:v>
                </c:pt>
                <c:pt idx="15">
                  <c:v>3.2870847739141671</c:v>
                </c:pt>
                <c:pt idx="16">
                  <c:v>3.612996560039925</c:v>
                </c:pt>
                <c:pt idx="17">
                  <c:v>3.8185121211136352</c:v>
                </c:pt>
                <c:pt idx="18">
                  <c:v>4.3351028666410301</c:v>
                </c:pt>
                <c:pt idx="19">
                  <c:v>4.7606967842783163</c:v>
                </c:pt>
                <c:pt idx="20">
                  <c:v>5.2352911910393019</c:v>
                </c:pt>
                <c:pt idx="21">
                  <c:v>4.6932176734335442</c:v>
                </c:pt>
                <c:pt idx="22">
                  <c:v>4.3569425249031966</c:v>
                </c:pt>
                <c:pt idx="23">
                  <c:v>4.2838636824213907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'23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'23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78.45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'23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AVR 23 '!$AK$9:$AK$32</c:f>
              <c:numCache>
                <c:formatCode>0.00</c:formatCode>
                <c:ptCount val="24"/>
                <c:pt idx="0">
                  <c:v>17.534170317372851</c:v>
                </c:pt>
                <c:pt idx="1">
                  <c:v>17.825321168428744</c:v>
                </c:pt>
                <c:pt idx="2">
                  <c:v>17.592091292687883</c:v>
                </c:pt>
                <c:pt idx="3">
                  <c:v>15.969659657239927</c:v>
                </c:pt>
                <c:pt idx="4">
                  <c:v>17.05741268927839</c:v>
                </c:pt>
                <c:pt idx="5">
                  <c:v>17.979808983373033</c:v>
                </c:pt>
                <c:pt idx="6">
                  <c:v>16.667117359648064</c:v>
                </c:pt>
                <c:pt idx="7">
                  <c:v>17.704938499132957</c:v>
                </c:pt>
                <c:pt idx="8">
                  <c:v>16.423328377915453</c:v>
                </c:pt>
                <c:pt idx="9">
                  <c:v>19.698265702357467</c:v>
                </c:pt>
                <c:pt idx="10">
                  <c:v>63.225352219392477</c:v>
                </c:pt>
                <c:pt idx="11">
                  <c:v>10.69369374548352</c:v>
                </c:pt>
                <c:pt idx="12">
                  <c:v>6.5752495456700855</c:v>
                </c:pt>
                <c:pt idx="13">
                  <c:v>9.9162561896743444</c:v>
                </c:pt>
                <c:pt idx="14">
                  <c:v>9.545240087175813</c:v>
                </c:pt>
                <c:pt idx="15">
                  <c:v>3.1853079390616688</c:v>
                </c:pt>
                <c:pt idx="16">
                  <c:v>12.68401804721816</c:v>
                </c:pt>
                <c:pt idx="17">
                  <c:v>17.754537777973812</c:v>
                </c:pt>
                <c:pt idx="18">
                  <c:v>22.030121402502363</c:v>
                </c:pt>
                <c:pt idx="19">
                  <c:v>23.168021392846185</c:v>
                </c:pt>
                <c:pt idx="20">
                  <c:v>19.730362166975539</c:v>
                </c:pt>
                <c:pt idx="21">
                  <c:v>17.912556473073387</c:v>
                </c:pt>
                <c:pt idx="22">
                  <c:v>15.162759434380611</c:v>
                </c:pt>
                <c:pt idx="23">
                  <c:v>16.62930184502169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'23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AVR 23 '!$AM$9:$AM$32</c:f>
              <c:numCache>
                <c:formatCode>0.00</c:formatCode>
                <c:ptCount val="24"/>
                <c:pt idx="0">
                  <c:v>148.8607345946933</c:v>
                </c:pt>
                <c:pt idx="1">
                  <c:v>144.35110221408789</c:v>
                </c:pt>
                <c:pt idx="2">
                  <c:v>143.20409157195201</c:v>
                </c:pt>
                <c:pt idx="3">
                  <c:v>141.77444203005882</c:v>
                </c:pt>
                <c:pt idx="4">
                  <c:v>137.73180781393978</c:v>
                </c:pt>
                <c:pt idx="5">
                  <c:v>131.43424924582422</c:v>
                </c:pt>
                <c:pt idx="6">
                  <c:v>116.35901280220506</c:v>
                </c:pt>
                <c:pt idx="7">
                  <c:v>102.17002359346061</c:v>
                </c:pt>
                <c:pt idx="8">
                  <c:v>106.82447594836907</c:v>
                </c:pt>
                <c:pt idx="9">
                  <c:v>131.786627176834</c:v>
                </c:pt>
                <c:pt idx="10">
                  <c:v>196.88238712619415</c:v>
                </c:pt>
                <c:pt idx="11">
                  <c:v>121.19519578214646</c:v>
                </c:pt>
                <c:pt idx="12">
                  <c:v>118.83039614663747</c:v>
                </c:pt>
                <c:pt idx="13">
                  <c:v>114.91590914419874</c:v>
                </c:pt>
                <c:pt idx="14">
                  <c:v>89.733025071812534</c:v>
                </c:pt>
                <c:pt idx="15">
                  <c:v>107.38760728702415</c:v>
                </c:pt>
                <c:pt idx="16">
                  <c:v>109.20298539274191</c:v>
                </c:pt>
                <c:pt idx="17">
                  <c:v>111.26695010091257</c:v>
                </c:pt>
                <c:pt idx="18">
                  <c:v>124.92477573085664</c:v>
                </c:pt>
                <c:pt idx="19">
                  <c:v>138.56128182287551</c:v>
                </c:pt>
                <c:pt idx="20">
                  <c:v>158.47434664198516</c:v>
                </c:pt>
                <c:pt idx="21">
                  <c:v>141.47422585349307</c:v>
                </c:pt>
                <c:pt idx="22">
                  <c:v>132.5502980407162</c:v>
                </c:pt>
                <c:pt idx="23">
                  <c:v>128.54683447255692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'23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AVR 23 '!$F$9:$F$32</c:f>
              <c:numCache>
                <c:formatCode>General</c:formatCode>
                <c:ptCount val="24"/>
                <c:pt idx="0">
                  <c:v>232.76</c:v>
                </c:pt>
                <c:pt idx="1">
                  <c:v>217.78</c:v>
                </c:pt>
                <c:pt idx="2">
                  <c:v>220.09</c:v>
                </c:pt>
                <c:pt idx="3">
                  <c:v>204.28</c:v>
                </c:pt>
                <c:pt idx="4">
                  <c:v>200.42</c:v>
                </c:pt>
                <c:pt idx="5">
                  <c:v>180.01</c:v>
                </c:pt>
                <c:pt idx="6">
                  <c:v>153.25</c:v>
                </c:pt>
                <c:pt idx="7">
                  <c:v>130.5</c:v>
                </c:pt>
                <c:pt idx="8">
                  <c:v>139.31</c:v>
                </c:pt>
                <c:pt idx="9">
                  <c:v>0</c:v>
                </c:pt>
                <c:pt idx="10">
                  <c:v>0</c:v>
                </c:pt>
                <c:pt idx="11">
                  <c:v>172.86</c:v>
                </c:pt>
                <c:pt idx="12">
                  <c:v>139.12</c:v>
                </c:pt>
                <c:pt idx="13">
                  <c:v>142.05000000000001</c:v>
                </c:pt>
                <c:pt idx="14">
                  <c:v>153.55000000000001</c:v>
                </c:pt>
                <c:pt idx="15">
                  <c:v>154.26</c:v>
                </c:pt>
                <c:pt idx="16">
                  <c:v>158.58000000000001</c:v>
                </c:pt>
                <c:pt idx="17">
                  <c:v>187</c:v>
                </c:pt>
                <c:pt idx="18">
                  <c:v>231.25</c:v>
                </c:pt>
                <c:pt idx="19">
                  <c:v>213.75</c:v>
                </c:pt>
                <c:pt idx="20">
                  <c:v>218.2</c:v>
                </c:pt>
                <c:pt idx="21">
                  <c:v>214.57</c:v>
                </c:pt>
                <c:pt idx="22">
                  <c:v>201.35</c:v>
                </c:pt>
                <c:pt idx="23">
                  <c:v>183.05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'23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AVR 23 '!$G$9:$G$32</c:f>
              <c:numCache>
                <c:formatCode>0.00</c:formatCode>
                <c:ptCount val="24"/>
                <c:pt idx="0">
                  <c:v>135.09431732350822</c:v>
                </c:pt>
                <c:pt idx="1">
                  <c:v>124.3792555847099</c:v>
                </c:pt>
                <c:pt idx="2">
                  <c:v>125.9692357942922</c:v>
                </c:pt>
                <c:pt idx="3">
                  <c:v>115.26249794220132</c:v>
                </c:pt>
                <c:pt idx="4">
                  <c:v>114.07021638878284</c:v>
                </c:pt>
                <c:pt idx="5">
                  <c:v>92.402192347807343</c:v>
                </c:pt>
                <c:pt idx="6">
                  <c:v>78.19654740974714</c:v>
                </c:pt>
                <c:pt idx="7">
                  <c:v>69.574526620671691</c:v>
                </c:pt>
                <c:pt idx="8">
                  <c:v>71.571759265308032</c:v>
                </c:pt>
                <c:pt idx="9">
                  <c:v>0</c:v>
                </c:pt>
                <c:pt idx="10">
                  <c:v>0</c:v>
                </c:pt>
                <c:pt idx="11">
                  <c:v>104.18075096462798</c:v>
                </c:pt>
                <c:pt idx="12">
                  <c:v>86.387084462723138</c:v>
                </c:pt>
                <c:pt idx="13">
                  <c:v>79.807148039288109</c:v>
                </c:pt>
                <c:pt idx="14">
                  <c:v>57.625625691429079</c:v>
                </c:pt>
                <c:pt idx="15">
                  <c:v>86.634020526310493</c:v>
                </c:pt>
                <c:pt idx="16">
                  <c:v>87.375132146535279</c:v>
                </c:pt>
                <c:pt idx="17">
                  <c:v>104.53738138685493</c:v>
                </c:pt>
                <c:pt idx="18">
                  <c:v>140.68138389849355</c:v>
                </c:pt>
                <c:pt idx="19">
                  <c:v>119.94550820181379</c:v>
                </c:pt>
                <c:pt idx="20">
                  <c:v>126.0012235928931</c:v>
                </c:pt>
                <c:pt idx="21">
                  <c:v>123.09676189979709</c:v>
                </c:pt>
                <c:pt idx="22">
                  <c:v>117.15557419703381</c:v>
                </c:pt>
                <c:pt idx="23">
                  <c:v>98.561415724681609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'23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AVR 23 '!$H$9:$H$32</c:f>
              <c:numCache>
                <c:formatCode>0.00</c:formatCode>
                <c:ptCount val="24"/>
                <c:pt idx="0">
                  <c:v>85.649576075734117</c:v>
                </c:pt>
                <c:pt idx="1">
                  <c:v>81.973600629723279</c:v>
                </c:pt>
                <c:pt idx="2">
                  <c:v>82.627504792408274</c:v>
                </c:pt>
                <c:pt idx="3">
                  <c:v>78.10636224614197</c:v>
                </c:pt>
                <c:pt idx="4">
                  <c:v>75.578853386889989</c:v>
                </c:pt>
                <c:pt idx="5">
                  <c:v>77.593015999807591</c:v>
                </c:pt>
                <c:pt idx="6">
                  <c:v>65.653823288015715</c:v>
                </c:pt>
                <c:pt idx="7">
                  <c:v>51.618934653879791</c:v>
                </c:pt>
                <c:pt idx="8">
                  <c:v>57.708630379520983</c:v>
                </c:pt>
                <c:pt idx="9">
                  <c:v>0</c:v>
                </c:pt>
                <c:pt idx="10">
                  <c:v>0</c:v>
                </c:pt>
                <c:pt idx="11">
                  <c:v>59.643241762531233</c:v>
                </c:pt>
                <c:pt idx="12">
                  <c:v>42.910386681745187</c:v>
                </c:pt>
                <c:pt idx="13">
                  <c:v>52.778249119921384</c:v>
                </c:pt>
                <c:pt idx="14">
                  <c:v>86.691927939928604</c:v>
                </c:pt>
                <c:pt idx="15">
                  <c:v>58.580853192452885</c:v>
                </c:pt>
                <c:pt idx="16">
                  <c:v>61.826896376467488</c:v>
                </c:pt>
                <c:pt idx="17">
                  <c:v>72.182609585013012</c:v>
                </c:pt>
                <c:pt idx="18">
                  <c:v>79.111834282428305</c:v>
                </c:pt>
                <c:pt idx="19">
                  <c:v>82.395966771811658</c:v>
                </c:pt>
                <c:pt idx="20">
                  <c:v>80.602163724525269</c:v>
                </c:pt>
                <c:pt idx="21">
                  <c:v>80.147547501914119</c:v>
                </c:pt>
                <c:pt idx="22">
                  <c:v>73.399177404899362</c:v>
                </c:pt>
                <c:pt idx="23">
                  <c:v>74.388680019217304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'23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AVR 23 '!$I$9:$I$32</c:f>
              <c:numCache>
                <c:formatCode>0.00</c:formatCode>
                <c:ptCount val="24"/>
                <c:pt idx="0">
                  <c:v>12.016106600757679</c:v>
                </c:pt>
                <c:pt idx="1">
                  <c:v>11.427143785566853</c:v>
                </c:pt>
                <c:pt idx="2">
                  <c:v>11.493259413299553</c:v>
                </c:pt>
                <c:pt idx="3">
                  <c:v>10.911139811656666</c:v>
                </c:pt>
                <c:pt idx="4">
                  <c:v>10.770930224327186</c:v>
                </c:pt>
                <c:pt idx="5">
                  <c:v>10.014791652385084</c:v>
                </c:pt>
                <c:pt idx="6">
                  <c:v>9.3996293022371571</c:v>
                </c:pt>
                <c:pt idx="7">
                  <c:v>9.3065387254485312</c:v>
                </c:pt>
                <c:pt idx="8">
                  <c:v>10.029610355171014</c:v>
                </c:pt>
                <c:pt idx="9">
                  <c:v>0</c:v>
                </c:pt>
                <c:pt idx="10">
                  <c:v>0</c:v>
                </c:pt>
                <c:pt idx="11">
                  <c:v>9.0360072728408181</c:v>
                </c:pt>
                <c:pt idx="12">
                  <c:v>9.822528855531699</c:v>
                </c:pt>
                <c:pt idx="13">
                  <c:v>9.4646028407905316</c:v>
                </c:pt>
                <c:pt idx="14">
                  <c:v>9.2324463686423552</c:v>
                </c:pt>
                <c:pt idx="15">
                  <c:v>9.0451262812366462</c:v>
                </c:pt>
                <c:pt idx="16">
                  <c:v>9.377971476997244</c:v>
                </c:pt>
                <c:pt idx="17">
                  <c:v>10.280009028132083</c:v>
                </c:pt>
                <c:pt idx="18">
                  <c:v>11.456781819078186</c:v>
                </c:pt>
                <c:pt idx="19">
                  <c:v>11.40852502637456</c:v>
                </c:pt>
                <c:pt idx="20">
                  <c:v>11.596612682581634</c:v>
                </c:pt>
                <c:pt idx="21">
                  <c:v>11.325690598288771</c:v>
                </c:pt>
                <c:pt idx="22">
                  <c:v>10.795248398066873</c:v>
                </c:pt>
                <c:pt idx="23">
                  <c:v>10.099904256101111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'23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AVR 23 '!$AD$9:$AD$32</c:f>
              <c:numCache>
                <c:formatCode>0.00</c:formatCode>
                <c:ptCount val="24"/>
                <c:pt idx="0">
                  <c:v>71.599999999999994</c:v>
                </c:pt>
                <c:pt idx="1">
                  <c:v>71.08</c:v>
                </c:pt>
                <c:pt idx="2">
                  <c:v>70.510000000000005</c:v>
                </c:pt>
                <c:pt idx="3">
                  <c:v>71</c:v>
                </c:pt>
                <c:pt idx="4">
                  <c:v>71.17</c:v>
                </c:pt>
                <c:pt idx="5">
                  <c:v>71.399999999999991</c:v>
                </c:pt>
                <c:pt idx="6">
                  <c:v>74.39</c:v>
                </c:pt>
                <c:pt idx="7">
                  <c:v>76.97</c:v>
                </c:pt>
                <c:pt idx="8">
                  <c:v>80.91</c:v>
                </c:pt>
                <c:pt idx="9">
                  <c:v>0</c:v>
                </c:pt>
                <c:pt idx="10">
                  <c:v>0</c:v>
                </c:pt>
                <c:pt idx="11">
                  <c:v>32.380000000000003</c:v>
                </c:pt>
                <c:pt idx="12">
                  <c:v>72.8</c:v>
                </c:pt>
                <c:pt idx="13">
                  <c:v>72.819999999999993</c:v>
                </c:pt>
                <c:pt idx="14">
                  <c:v>73.45</c:v>
                </c:pt>
                <c:pt idx="15">
                  <c:v>71.7</c:v>
                </c:pt>
                <c:pt idx="16">
                  <c:v>76.05</c:v>
                </c:pt>
                <c:pt idx="17">
                  <c:v>71.67</c:v>
                </c:pt>
                <c:pt idx="18">
                  <c:v>58.39</c:v>
                </c:pt>
                <c:pt idx="19">
                  <c:v>74.62</c:v>
                </c:pt>
                <c:pt idx="20">
                  <c:v>75.12</c:v>
                </c:pt>
                <c:pt idx="21">
                  <c:v>71.62</c:v>
                </c:pt>
                <c:pt idx="22">
                  <c:v>70.88</c:v>
                </c:pt>
                <c:pt idx="23">
                  <c:v>70.88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'23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'23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'23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'23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'23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'23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'23 AVR 23 '!$AJ$9:$AJ$32</c:f>
              <c:numCache>
                <c:formatCode>0.00</c:formatCode>
                <c:ptCount val="24"/>
                <c:pt idx="0">
                  <c:v>206.69431732350822</c:v>
                </c:pt>
                <c:pt idx="1">
                  <c:v>195.45925558470989</c:v>
                </c:pt>
                <c:pt idx="2">
                  <c:v>196.47923579429221</c:v>
                </c:pt>
                <c:pt idx="3">
                  <c:v>186.26249794220132</c:v>
                </c:pt>
                <c:pt idx="4">
                  <c:v>185.24021638878284</c:v>
                </c:pt>
                <c:pt idx="5">
                  <c:v>163.80219234780733</c:v>
                </c:pt>
                <c:pt idx="6">
                  <c:v>152.58654740974714</c:v>
                </c:pt>
                <c:pt idx="7">
                  <c:v>146.54452662067169</c:v>
                </c:pt>
                <c:pt idx="8">
                  <c:v>152.48175926530803</c:v>
                </c:pt>
                <c:pt idx="9">
                  <c:v>0</c:v>
                </c:pt>
                <c:pt idx="10">
                  <c:v>0</c:v>
                </c:pt>
                <c:pt idx="11">
                  <c:v>136.56075096462797</c:v>
                </c:pt>
                <c:pt idx="12">
                  <c:v>159.18708446272313</c:v>
                </c:pt>
                <c:pt idx="13">
                  <c:v>152.6271480392881</c:v>
                </c:pt>
                <c:pt idx="14">
                  <c:v>131.07562569142908</c:v>
                </c:pt>
                <c:pt idx="15">
                  <c:v>158.3340205263105</c:v>
                </c:pt>
                <c:pt idx="16">
                  <c:v>163.42513214653528</c:v>
                </c:pt>
                <c:pt idx="17">
                  <c:v>176.20738138685493</c:v>
                </c:pt>
                <c:pt idx="18">
                  <c:v>199.07138389849354</c:v>
                </c:pt>
                <c:pt idx="19">
                  <c:v>194.5655082018138</c:v>
                </c:pt>
                <c:pt idx="20">
                  <c:v>201.1212235928931</c:v>
                </c:pt>
                <c:pt idx="21">
                  <c:v>194.71676189979709</c:v>
                </c:pt>
                <c:pt idx="22">
                  <c:v>188.03557419703381</c:v>
                </c:pt>
                <c:pt idx="23">
                  <c:v>169.4414157246816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'23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'23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'23 AVR 23 '!$AL$9:$AL$32</c:f>
              <c:numCache>
                <c:formatCode>0.00</c:formatCode>
                <c:ptCount val="24"/>
                <c:pt idx="0">
                  <c:v>85.649576075734117</c:v>
                </c:pt>
                <c:pt idx="1">
                  <c:v>81.973600629723279</c:v>
                </c:pt>
                <c:pt idx="2">
                  <c:v>82.627504792408274</c:v>
                </c:pt>
                <c:pt idx="3">
                  <c:v>78.10636224614197</c:v>
                </c:pt>
                <c:pt idx="4">
                  <c:v>75.578853386889989</c:v>
                </c:pt>
                <c:pt idx="5">
                  <c:v>77.873015999807592</c:v>
                </c:pt>
                <c:pt idx="6">
                  <c:v>73.513823288015715</c:v>
                </c:pt>
                <c:pt idx="7">
                  <c:v>77.198934653879789</c:v>
                </c:pt>
                <c:pt idx="8">
                  <c:v>89.568630379520982</c:v>
                </c:pt>
                <c:pt idx="9">
                  <c:v>0</c:v>
                </c:pt>
                <c:pt idx="10">
                  <c:v>0</c:v>
                </c:pt>
                <c:pt idx="11">
                  <c:v>80.33324176253123</c:v>
                </c:pt>
                <c:pt idx="12">
                  <c:v>77.620386681745188</c:v>
                </c:pt>
                <c:pt idx="13">
                  <c:v>75.118249119921387</c:v>
                </c:pt>
                <c:pt idx="14">
                  <c:v>90.791927939928598</c:v>
                </c:pt>
                <c:pt idx="15">
                  <c:v>58.790853192452886</c:v>
                </c:pt>
                <c:pt idx="16">
                  <c:v>62.126896376467485</c:v>
                </c:pt>
                <c:pt idx="17">
                  <c:v>72.182609585013012</c:v>
                </c:pt>
                <c:pt idx="18">
                  <c:v>79.111834282428305</c:v>
                </c:pt>
                <c:pt idx="19">
                  <c:v>82.395966771811658</c:v>
                </c:pt>
                <c:pt idx="20">
                  <c:v>80.602163724525269</c:v>
                </c:pt>
                <c:pt idx="21">
                  <c:v>80.147547501914119</c:v>
                </c:pt>
                <c:pt idx="22">
                  <c:v>73.399177404899362</c:v>
                </c:pt>
                <c:pt idx="23">
                  <c:v>74.388680019217304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G61" sqref="G61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99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45039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87</v>
      </c>
      <c r="AG4" s="174"/>
      <c r="AH4" s="174"/>
      <c r="AI4" s="174"/>
      <c r="AJ4" s="149" t="s">
        <v>100</v>
      </c>
      <c r="AK4" s="150"/>
      <c r="AL4" s="149" t="s">
        <v>101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72</v>
      </c>
      <c r="K6" s="167"/>
      <c r="L6" s="165"/>
      <c r="M6" s="165"/>
      <c r="N6" s="165"/>
      <c r="O6" s="165"/>
      <c r="P6" s="166"/>
      <c r="Q6" s="168"/>
      <c r="R6" s="158" t="s">
        <v>88</v>
      </c>
      <c r="S6" s="159"/>
      <c r="T6" s="159"/>
      <c r="U6" s="159"/>
      <c r="V6" s="159"/>
      <c r="W6" s="159"/>
      <c r="X6" s="159"/>
      <c r="Y6" s="159"/>
      <c r="Z6" s="158" t="s">
        <v>89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86</v>
      </c>
      <c r="Y7" s="157"/>
      <c r="Z7" s="180" t="s">
        <v>3</v>
      </c>
      <c r="AA7" s="181"/>
      <c r="AB7" s="181"/>
      <c r="AC7" s="156"/>
      <c r="AD7" s="209" t="s">
        <v>86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75</v>
      </c>
      <c r="S8" s="87" t="s">
        <v>76</v>
      </c>
      <c r="T8" s="87" t="s">
        <v>79</v>
      </c>
      <c r="U8" s="87" t="s">
        <v>80</v>
      </c>
      <c r="V8" s="87" t="s">
        <v>81</v>
      </c>
      <c r="W8" s="87" t="s">
        <v>82</v>
      </c>
      <c r="X8" s="13" t="s">
        <v>40</v>
      </c>
      <c r="Y8" s="14" t="s">
        <v>85</v>
      </c>
      <c r="Z8" s="86" t="s">
        <v>77</v>
      </c>
      <c r="AA8" s="87" t="s">
        <v>78</v>
      </c>
      <c r="AB8" s="87" t="s">
        <v>83</v>
      </c>
      <c r="AC8" s="88" t="s">
        <v>84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121.56</v>
      </c>
      <c r="C9" s="51">
        <f t="shared" ref="C9:C32" si="0">AK9-AE9</f>
        <v>17.534170317372851</v>
      </c>
      <c r="D9" s="52">
        <f t="shared" ref="D9:D32" si="1">AM9-Y9</f>
        <v>99.130734594693308</v>
      </c>
      <c r="E9" s="59">
        <f t="shared" ref="E9:E32" si="2">(AG9+AI9)-Q9</f>
        <v>4.8950950879338464</v>
      </c>
      <c r="F9" s="76">
        <v>232.76</v>
      </c>
      <c r="G9" s="52">
        <f t="shared" ref="G9:G32" si="3">AJ9-AD9</f>
        <v>135.09431732350822</v>
      </c>
      <c r="H9" s="52">
        <f t="shared" ref="H9:H32" si="4">AL9-X9</f>
        <v>85.649576075734117</v>
      </c>
      <c r="I9" s="53">
        <f t="shared" ref="I9:I32" si="5">(AH9+AF9)-P9</f>
        <v>12.016106600757679</v>
      </c>
      <c r="J9" s="58">
        <v>0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49.73</v>
      </c>
      <c r="V9" s="68">
        <v>0</v>
      </c>
      <c r="W9" s="90">
        <v>0</v>
      </c>
      <c r="X9" s="94">
        <f>R9+T9+V9</f>
        <v>0</v>
      </c>
      <c r="Y9" s="95">
        <f>S9+U9+W9</f>
        <v>49.73</v>
      </c>
      <c r="Z9" s="91">
        <v>0</v>
      </c>
      <c r="AA9" s="84">
        <v>0</v>
      </c>
      <c r="AB9" s="84">
        <v>71.599999999999994</v>
      </c>
      <c r="AC9" s="84">
        <v>0</v>
      </c>
      <c r="AD9" s="96">
        <f>Z9+AB9</f>
        <v>71.599999999999994</v>
      </c>
      <c r="AE9" s="52">
        <f>AA9+AC9</f>
        <v>0</v>
      </c>
      <c r="AF9" s="116">
        <v>0.46749973118279597</v>
      </c>
      <c r="AG9" s="117">
        <v>0.101765725806452</v>
      </c>
      <c r="AH9" s="54">
        <f t="shared" ref="AH9:AH32" si="6">(F9+P9+X9+AD9)-(AJ9+AL9+AF9)</f>
        <v>11.548606869574883</v>
      </c>
      <c r="AI9" s="63">
        <f t="shared" ref="AI9:AI32" si="7">(B9+Q9+Y9+AE9)-(AM9+AK9+AG9)</f>
        <v>4.7933293621273947</v>
      </c>
      <c r="AJ9" s="64">
        <v>206.69431732350822</v>
      </c>
      <c r="AK9" s="61">
        <v>17.534170317372851</v>
      </c>
      <c r="AL9" s="66">
        <v>85.649576075734117</v>
      </c>
      <c r="AM9" s="61">
        <v>148.8607345946933</v>
      </c>
      <c r="AS9" s="121"/>
      <c r="BA9" s="42"/>
      <c r="BB9" s="42"/>
    </row>
    <row r="10" spans="1:54" ht="15.75" x14ac:dyDescent="0.25">
      <c r="A10" s="25">
        <v>2</v>
      </c>
      <c r="B10" s="69">
        <v>117.76</v>
      </c>
      <c r="C10" s="51">
        <f t="shared" si="0"/>
        <v>17.825321168428744</v>
      </c>
      <c r="D10" s="52">
        <f t="shared" si="1"/>
        <v>95.16110221408789</v>
      </c>
      <c r="E10" s="59">
        <f t="shared" si="2"/>
        <v>4.77357661748335</v>
      </c>
      <c r="F10" s="68">
        <v>217.78</v>
      </c>
      <c r="G10" s="52">
        <f t="shared" si="3"/>
        <v>124.3792555847099</v>
      </c>
      <c r="H10" s="52">
        <f t="shared" si="4"/>
        <v>81.973600629723279</v>
      </c>
      <c r="I10" s="53">
        <f t="shared" si="5"/>
        <v>11.427143785566853</v>
      </c>
      <c r="J10" s="58">
        <v>0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49.19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49.19</v>
      </c>
      <c r="Z10" s="91">
        <v>0</v>
      </c>
      <c r="AA10" s="84">
        <v>0</v>
      </c>
      <c r="AB10" s="84">
        <v>71.08</v>
      </c>
      <c r="AC10" s="84">
        <v>0</v>
      </c>
      <c r="AD10" s="96">
        <f t="shared" ref="AD10:AD32" si="12">Z10+AB10</f>
        <v>71.08</v>
      </c>
      <c r="AE10" s="52">
        <f t="shared" ref="AE10:AE32" si="13">AA10+AC10</f>
        <v>0</v>
      </c>
      <c r="AF10" s="118">
        <v>0.46749973118279597</v>
      </c>
      <c r="AG10" s="117">
        <v>0.101765725806452</v>
      </c>
      <c r="AH10" s="54">
        <f t="shared" si="6"/>
        <v>10.959644054384057</v>
      </c>
      <c r="AI10" s="63">
        <f t="shared" si="7"/>
        <v>4.6718108916768983</v>
      </c>
      <c r="AJ10" s="64">
        <v>195.45925558470989</v>
      </c>
      <c r="AK10" s="61">
        <v>17.825321168428744</v>
      </c>
      <c r="AL10" s="66">
        <v>81.973600629723279</v>
      </c>
      <c r="AM10" s="61">
        <v>144.35110221408789</v>
      </c>
      <c r="AS10" s="121"/>
      <c r="BA10" s="42"/>
      <c r="BB10" s="42"/>
    </row>
    <row r="11" spans="1:54" ht="15" customHeight="1" x14ac:dyDescent="0.25">
      <c r="A11" s="25">
        <v>3</v>
      </c>
      <c r="B11" s="69">
        <v>114.76</v>
      </c>
      <c r="C11" s="51">
        <f t="shared" si="0"/>
        <v>17.592091292687883</v>
      </c>
      <c r="D11" s="52">
        <f t="shared" si="1"/>
        <v>92.434091571951996</v>
      </c>
      <c r="E11" s="59">
        <f t="shared" si="2"/>
        <v>4.7338171353601197</v>
      </c>
      <c r="F11" s="68">
        <v>220.09</v>
      </c>
      <c r="G11" s="52">
        <f t="shared" si="3"/>
        <v>125.9692357942922</v>
      </c>
      <c r="H11" s="52">
        <f t="shared" si="4"/>
        <v>82.627504792408274</v>
      </c>
      <c r="I11" s="53">
        <f t="shared" si="5"/>
        <v>11.493259413299553</v>
      </c>
      <c r="J11" s="58">
        <v>0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50.77</v>
      </c>
      <c r="V11" s="84">
        <v>0</v>
      </c>
      <c r="W11" s="84">
        <v>0</v>
      </c>
      <c r="X11" s="94">
        <f t="shared" si="10"/>
        <v>0</v>
      </c>
      <c r="Y11" s="95">
        <f t="shared" si="11"/>
        <v>50.77</v>
      </c>
      <c r="Z11" s="91">
        <v>0</v>
      </c>
      <c r="AA11" s="84">
        <v>0</v>
      </c>
      <c r="AB11" s="84">
        <v>70.510000000000005</v>
      </c>
      <c r="AC11" s="84">
        <v>0</v>
      </c>
      <c r="AD11" s="96">
        <f t="shared" si="12"/>
        <v>70.510000000000005</v>
      </c>
      <c r="AE11" s="52">
        <f t="shared" si="13"/>
        <v>0</v>
      </c>
      <c r="AF11" s="118">
        <v>0.46749973118279597</v>
      </c>
      <c r="AG11" s="117">
        <v>0.101765725806452</v>
      </c>
      <c r="AH11" s="54">
        <f t="shared" si="6"/>
        <v>11.025759682116757</v>
      </c>
      <c r="AI11" s="63">
        <f t="shared" si="7"/>
        <v>4.632051409553668</v>
      </c>
      <c r="AJ11" s="64">
        <v>196.47923579429221</v>
      </c>
      <c r="AK11" s="61">
        <v>17.592091292687883</v>
      </c>
      <c r="AL11" s="66">
        <v>82.627504792408274</v>
      </c>
      <c r="AM11" s="61">
        <v>143.20409157195201</v>
      </c>
      <c r="AS11" s="121"/>
      <c r="BA11" s="42"/>
      <c r="BB11" s="42"/>
    </row>
    <row r="12" spans="1:54" ht="15" customHeight="1" x14ac:dyDescent="0.25">
      <c r="A12" s="25">
        <v>4</v>
      </c>
      <c r="B12" s="69">
        <v>111.51</v>
      </c>
      <c r="C12" s="51">
        <f t="shared" si="0"/>
        <v>15.969659657239927</v>
      </c>
      <c r="D12" s="52">
        <f t="shared" si="1"/>
        <v>90.894442030058826</v>
      </c>
      <c r="E12" s="59">
        <f t="shared" si="2"/>
        <v>4.6458983127012701</v>
      </c>
      <c r="F12" s="68">
        <v>204.28</v>
      </c>
      <c r="G12" s="52">
        <f t="shared" si="3"/>
        <v>115.26249794220132</v>
      </c>
      <c r="H12" s="52">
        <f t="shared" si="4"/>
        <v>78.10636224614197</v>
      </c>
      <c r="I12" s="53">
        <f t="shared" si="5"/>
        <v>10.911139811656666</v>
      </c>
      <c r="J12" s="58">
        <v>0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50.88</v>
      </c>
      <c r="V12" s="84">
        <v>0</v>
      </c>
      <c r="W12" s="84">
        <v>0</v>
      </c>
      <c r="X12" s="94">
        <f t="shared" si="10"/>
        <v>0</v>
      </c>
      <c r="Y12" s="95">
        <f t="shared" si="11"/>
        <v>50.88</v>
      </c>
      <c r="Z12" s="91">
        <v>0</v>
      </c>
      <c r="AA12" s="84">
        <v>0</v>
      </c>
      <c r="AB12" s="84">
        <v>71</v>
      </c>
      <c r="AC12" s="84">
        <v>0</v>
      </c>
      <c r="AD12" s="96">
        <f t="shared" si="12"/>
        <v>71</v>
      </c>
      <c r="AE12" s="52">
        <f t="shared" si="13"/>
        <v>0</v>
      </c>
      <c r="AF12" s="118">
        <v>0.46749973118279597</v>
      </c>
      <c r="AG12" s="117">
        <v>0.101765725806452</v>
      </c>
      <c r="AH12" s="54">
        <f t="shared" si="6"/>
        <v>10.44364008047387</v>
      </c>
      <c r="AI12" s="63">
        <f t="shared" si="7"/>
        <v>4.5441325868948184</v>
      </c>
      <c r="AJ12" s="64">
        <v>186.26249794220132</v>
      </c>
      <c r="AK12" s="61">
        <v>15.969659657239927</v>
      </c>
      <c r="AL12" s="66">
        <v>78.10636224614197</v>
      </c>
      <c r="AM12" s="61">
        <v>141.77444203005882</v>
      </c>
      <c r="AS12" s="121"/>
      <c r="BA12" s="42"/>
      <c r="BB12" s="42"/>
    </row>
    <row r="13" spans="1:54" ht="15.75" x14ac:dyDescent="0.25">
      <c r="A13" s="25">
        <v>5</v>
      </c>
      <c r="B13" s="69">
        <v>107.2</v>
      </c>
      <c r="C13" s="51">
        <f t="shared" si="0"/>
        <v>17.05741268927839</v>
      </c>
      <c r="D13" s="52">
        <f t="shared" si="1"/>
        <v>85.581807813939776</v>
      </c>
      <c r="E13" s="59">
        <f t="shared" si="2"/>
        <v>4.5607794967818407</v>
      </c>
      <c r="F13" s="68">
        <v>200.42</v>
      </c>
      <c r="G13" s="52">
        <f t="shared" si="3"/>
        <v>114.07021638878284</v>
      </c>
      <c r="H13" s="52">
        <f t="shared" si="4"/>
        <v>75.578853386889989</v>
      </c>
      <c r="I13" s="53">
        <f t="shared" si="5"/>
        <v>10.770930224327186</v>
      </c>
      <c r="J13" s="58">
        <v>0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52.15</v>
      </c>
      <c r="V13" s="84">
        <v>0</v>
      </c>
      <c r="W13" s="84">
        <v>0</v>
      </c>
      <c r="X13" s="94">
        <f t="shared" si="10"/>
        <v>0</v>
      </c>
      <c r="Y13" s="95">
        <f t="shared" si="11"/>
        <v>52.15</v>
      </c>
      <c r="Z13" s="91">
        <v>0</v>
      </c>
      <c r="AA13" s="84">
        <v>0</v>
      </c>
      <c r="AB13" s="84">
        <v>71.17</v>
      </c>
      <c r="AC13" s="84">
        <v>0</v>
      </c>
      <c r="AD13" s="96">
        <f t="shared" si="12"/>
        <v>71.17</v>
      </c>
      <c r="AE13" s="52">
        <f t="shared" si="13"/>
        <v>0</v>
      </c>
      <c r="AF13" s="118">
        <v>0.46749973118279597</v>
      </c>
      <c r="AG13" s="117">
        <v>0.101765725806452</v>
      </c>
      <c r="AH13" s="54">
        <f t="shared" si="6"/>
        <v>10.30343049314439</v>
      </c>
      <c r="AI13" s="63">
        <f t="shared" si="7"/>
        <v>4.459013770975389</v>
      </c>
      <c r="AJ13" s="64">
        <v>185.24021638878284</v>
      </c>
      <c r="AK13" s="61">
        <v>17.05741268927839</v>
      </c>
      <c r="AL13" s="66">
        <v>75.578853386889989</v>
      </c>
      <c r="AM13" s="61">
        <v>137.73180781393978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110.47</v>
      </c>
      <c r="C14" s="51">
        <f t="shared" si="0"/>
        <v>17.979808983373033</v>
      </c>
      <c r="D14" s="52">
        <f t="shared" si="1"/>
        <v>88.084249245824225</v>
      </c>
      <c r="E14" s="59">
        <f t="shared" si="2"/>
        <v>4.4059417708027482</v>
      </c>
      <c r="F14" s="68">
        <v>180.01</v>
      </c>
      <c r="G14" s="52">
        <f t="shared" si="3"/>
        <v>92.402192347807343</v>
      </c>
      <c r="H14" s="52">
        <f t="shared" si="4"/>
        <v>77.593015999807591</v>
      </c>
      <c r="I14" s="53">
        <f t="shared" si="5"/>
        <v>10.014791652385084</v>
      </c>
      <c r="J14" s="58">
        <v>0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0</v>
      </c>
      <c r="R14" s="91">
        <v>0.28000000000000003</v>
      </c>
      <c r="S14" s="84">
        <v>0</v>
      </c>
      <c r="T14" s="84">
        <v>0</v>
      </c>
      <c r="U14" s="84">
        <v>43.35</v>
      </c>
      <c r="V14" s="84">
        <v>0</v>
      </c>
      <c r="W14" s="84">
        <v>0</v>
      </c>
      <c r="X14" s="94">
        <f t="shared" si="10"/>
        <v>0.28000000000000003</v>
      </c>
      <c r="Y14" s="95">
        <f t="shared" si="11"/>
        <v>43.35</v>
      </c>
      <c r="Z14" s="91">
        <v>0.6</v>
      </c>
      <c r="AA14" s="84">
        <v>0</v>
      </c>
      <c r="AB14" s="84">
        <v>70.8</v>
      </c>
      <c r="AC14" s="84">
        <v>0</v>
      </c>
      <c r="AD14" s="96">
        <f t="shared" si="12"/>
        <v>71.399999999999991</v>
      </c>
      <c r="AE14" s="52">
        <f t="shared" si="13"/>
        <v>0</v>
      </c>
      <c r="AF14" s="118">
        <v>0.46749973118279597</v>
      </c>
      <c r="AG14" s="117">
        <v>0.101765725806452</v>
      </c>
      <c r="AH14" s="54">
        <f t="shared" si="6"/>
        <v>9.5472919212022873</v>
      </c>
      <c r="AI14" s="63">
        <f t="shared" si="7"/>
        <v>4.3041760449962965</v>
      </c>
      <c r="AJ14" s="64">
        <v>163.80219234780733</v>
      </c>
      <c r="AK14" s="61">
        <v>17.979808983373033</v>
      </c>
      <c r="AL14" s="66">
        <v>77.873015999807592</v>
      </c>
      <c r="AM14" s="61">
        <v>131.43424924582422</v>
      </c>
      <c r="AS14" s="121"/>
      <c r="BA14" s="42"/>
      <c r="BB14" s="42"/>
    </row>
    <row r="15" spans="1:54" ht="15.75" x14ac:dyDescent="0.25">
      <c r="A15" s="25">
        <v>7</v>
      </c>
      <c r="B15" s="69">
        <v>93.9</v>
      </c>
      <c r="C15" s="51">
        <f t="shared" si="0"/>
        <v>16.667117359648064</v>
      </c>
      <c r="D15" s="52">
        <f t="shared" si="1"/>
        <v>73.299012802205056</v>
      </c>
      <c r="E15" s="59">
        <f t="shared" si="2"/>
        <v>3.9338698381468835</v>
      </c>
      <c r="F15" s="68">
        <v>153.25</v>
      </c>
      <c r="G15" s="52">
        <f t="shared" si="3"/>
        <v>78.19654740974714</v>
      </c>
      <c r="H15" s="52">
        <f t="shared" si="4"/>
        <v>65.653823288015715</v>
      </c>
      <c r="I15" s="53">
        <f t="shared" si="5"/>
        <v>9.3996293022371571</v>
      </c>
      <c r="J15" s="58">
        <v>0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0</v>
      </c>
      <c r="R15" s="91">
        <v>7.86</v>
      </c>
      <c r="S15" s="84">
        <v>0</v>
      </c>
      <c r="T15" s="84">
        <v>0</v>
      </c>
      <c r="U15" s="84">
        <v>43.06</v>
      </c>
      <c r="V15" s="84">
        <v>0</v>
      </c>
      <c r="W15" s="84">
        <v>0</v>
      </c>
      <c r="X15" s="94">
        <f t="shared" si="10"/>
        <v>7.86</v>
      </c>
      <c r="Y15" s="95">
        <f t="shared" si="11"/>
        <v>43.06</v>
      </c>
      <c r="Z15" s="91">
        <v>3</v>
      </c>
      <c r="AA15" s="84">
        <v>0</v>
      </c>
      <c r="AB15" s="84">
        <v>71.39</v>
      </c>
      <c r="AC15" s="84">
        <v>0</v>
      </c>
      <c r="AD15" s="96">
        <f t="shared" si="12"/>
        <v>74.39</v>
      </c>
      <c r="AE15" s="52">
        <f t="shared" si="13"/>
        <v>0</v>
      </c>
      <c r="AF15" s="118">
        <v>0.46749973118279597</v>
      </c>
      <c r="AG15" s="117">
        <v>0.101765725806452</v>
      </c>
      <c r="AH15" s="54">
        <f t="shared" si="6"/>
        <v>8.9321295710543609</v>
      </c>
      <c r="AI15" s="63">
        <f t="shared" si="7"/>
        <v>3.8321041123404314</v>
      </c>
      <c r="AJ15" s="64">
        <v>152.58654740974714</v>
      </c>
      <c r="AK15" s="61">
        <v>16.667117359648064</v>
      </c>
      <c r="AL15" s="66">
        <v>73.513823288015715</v>
      </c>
      <c r="AM15" s="61">
        <v>116.35901280220506</v>
      </c>
      <c r="AS15" s="121"/>
      <c r="BA15" s="42"/>
      <c r="BB15" s="42"/>
    </row>
    <row r="16" spans="1:54" ht="15.75" x14ac:dyDescent="0.25">
      <c r="A16" s="25">
        <v>8</v>
      </c>
      <c r="B16" s="69">
        <v>80.8</v>
      </c>
      <c r="C16" s="51">
        <f t="shared" si="0"/>
        <v>17.704938499132957</v>
      </c>
      <c r="D16" s="52">
        <f t="shared" si="1"/>
        <v>59.54002359346061</v>
      </c>
      <c r="E16" s="59">
        <f t="shared" si="2"/>
        <v>3.5550379074064371</v>
      </c>
      <c r="F16" s="68">
        <v>130.5</v>
      </c>
      <c r="G16" s="52">
        <f t="shared" si="3"/>
        <v>69.574526620671691</v>
      </c>
      <c r="H16" s="52">
        <f t="shared" si="4"/>
        <v>51.618934653879791</v>
      </c>
      <c r="I16" s="53">
        <f t="shared" si="5"/>
        <v>9.3065387254485312</v>
      </c>
      <c r="J16" s="58">
        <v>0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0</v>
      </c>
      <c r="R16" s="91">
        <v>25.58</v>
      </c>
      <c r="S16" s="84">
        <v>0</v>
      </c>
      <c r="T16" s="84">
        <v>0</v>
      </c>
      <c r="U16" s="84">
        <v>42.63</v>
      </c>
      <c r="V16" s="84">
        <v>0</v>
      </c>
      <c r="W16" s="84">
        <v>0</v>
      </c>
      <c r="X16" s="94">
        <f t="shared" si="10"/>
        <v>25.58</v>
      </c>
      <c r="Y16" s="95">
        <f t="shared" si="11"/>
        <v>42.63</v>
      </c>
      <c r="Z16" s="91">
        <v>6.1</v>
      </c>
      <c r="AA16" s="84">
        <v>0</v>
      </c>
      <c r="AB16" s="84">
        <v>70.87</v>
      </c>
      <c r="AC16" s="84">
        <v>0</v>
      </c>
      <c r="AD16" s="96">
        <f t="shared" si="12"/>
        <v>76.97</v>
      </c>
      <c r="AE16" s="52">
        <f t="shared" si="13"/>
        <v>0</v>
      </c>
      <c r="AF16" s="118">
        <v>0.46749973118279597</v>
      </c>
      <c r="AG16" s="117">
        <v>0.101765725806452</v>
      </c>
      <c r="AH16" s="54">
        <f t="shared" si="6"/>
        <v>8.839038994265735</v>
      </c>
      <c r="AI16" s="63">
        <f t="shared" si="7"/>
        <v>3.4532721815999849</v>
      </c>
      <c r="AJ16" s="64">
        <v>146.54452662067169</v>
      </c>
      <c r="AK16" s="61">
        <v>17.704938499132957</v>
      </c>
      <c r="AL16" s="66">
        <v>77.198934653879789</v>
      </c>
      <c r="AM16" s="61">
        <v>102.17002359346061</v>
      </c>
      <c r="AS16" s="121"/>
      <c r="BA16" s="42"/>
      <c r="BB16" s="42"/>
    </row>
    <row r="17" spans="1:54" ht="15.75" x14ac:dyDescent="0.25">
      <c r="A17" s="25">
        <v>9</v>
      </c>
      <c r="B17" s="69">
        <v>84.1</v>
      </c>
      <c r="C17" s="51">
        <f t="shared" si="0"/>
        <v>16.423328377915453</v>
      </c>
      <c r="D17" s="52">
        <f t="shared" si="1"/>
        <v>64.024475948369073</v>
      </c>
      <c r="E17" s="59">
        <f t="shared" si="2"/>
        <v>3.6521956737154615</v>
      </c>
      <c r="F17" s="68">
        <v>139.31</v>
      </c>
      <c r="G17" s="52">
        <f t="shared" si="3"/>
        <v>71.571759265308032</v>
      </c>
      <c r="H17" s="52">
        <f t="shared" si="4"/>
        <v>57.708630379520983</v>
      </c>
      <c r="I17" s="53">
        <f t="shared" si="5"/>
        <v>10.029610355171014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0</v>
      </c>
      <c r="R17" s="91">
        <v>31.86</v>
      </c>
      <c r="S17" s="84">
        <v>0</v>
      </c>
      <c r="T17" s="84">
        <v>0</v>
      </c>
      <c r="U17" s="84">
        <v>42.8</v>
      </c>
      <c r="V17" s="84">
        <v>0</v>
      </c>
      <c r="W17" s="84">
        <v>0</v>
      </c>
      <c r="X17" s="94">
        <f t="shared" si="10"/>
        <v>31.86</v>
      </c>
      <c r="Y17" s="95">
        <f t="shared" si="11"/>
        <v>42.8</v>
      </c>
      <c r="Z17" s="91">
        <v>10.3</v>
      </c>
      <c r="AA17" s="84">
        <v>0</v>
      </c>
      <c r="AB17" s="84">
        <v>70.61</v>
      </c>
      <c r="AC17" s="84">
        <v>0</v>
      </c>
      <c r="AD17" s="96">
        <f t="shared" si="12"/>
        <v>80.91</v>
      </c>
      <c r="AE17" s="52">
        <f t="shared" si="13"/>
        <v>0</v>
      </c>
      <c r="AF17" s="118">
        <v>0.46749973118279597</v>
      </c>
      <c r="AG17" s="117">
        <v>0.101765725806452</v>
      </c>
      <c r="AH17" s="54">
        <f t="shared" si="6"/>
        <v>9.5621106239882181</v>
      </c>
      <c r="AI17" s="63">
        <f t="shared" si="7"/>
        <v>3.5504299479090093</v>
      </c>
      <c r="AJ17" s="64">
        <v>152.48175926530803</v>
      </c>
      <c r="AK17" s="61">
        <v>16.423328377915453</v>
      </c>
      <c r="AL17" s="66">
        <v>89.568630379520982</v>
      </c>
      <c r="AM17" s="61">
        <v>106.82447594836907</v>
      </c>
      <c r="AS17" s="121"/>
      <c r="BA17" s="42"/>
      <c r="BB17" s="42"/>
    </row>
    <row r="18" spans="1:54" ht="15.75" x14ac:dyDescent="0.25">
      <c r="A18" s="25">
        <v>10</v>
      </c>
      <c r="B18" s="69">
        <v>114.69</v>
      </c>
      <c r="C18" s="51">
        <f t="shared" si="0"/>
        <v>19.698265702357467</v>
      </c>
      <c r="D18" s="52">
        <f t="shared" si="1"/>
        <v>90.056627176834013</v>
      </c>
      <c r="E18" s="59">
        <f t="shared" si="2"/>
        <v>4.9351071208085004</v>
      </c>
      <c r="F18" s="68">
        <v>0</v>
      </c>
      <c r="G18" s="52">
        <f t="shared" si="3"/>
        <v>0</v>
      </c>
      <c r="H18" s="52">
        <f t="shared" si="4"/>
        <v>0</v>
      </c>
      <c r="I18" s="53">
        <f t="shared" si="5"/>
        <v>0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1">
        <v>0</v>
      </c>
      <c r="S18" s="84">
        <v>0</v>
      </c>
      <c r="T18" s="84">
        <v>0</v>
      </c>
      <c r="U18" s="84">
        <v>41.73</v>
      </c>
      <c r="V18" s="84">
        <v>0</v>
      </c>
      <c r="W18" s="84">
        <v>0</v>
      </c>
      <c r="X18" s="94">
        <f t="shared" si="10"/>
        <v>0</v>
      </c>
      <c r="Y18" s="95">
        <f t="shared" si="11"/>
        <v>41.73</v>
      </c>
      <c r="Z18" s="91">
        <v>0</v>
      </c>
      <c r="AA18" s="84">
        <v>0</v>
      </c>
      <c r="AB18" s="84">
        <v>0</v>
      </c>
      <c r="AC18" s="84">
        <v>0</v>
      </c>
      <c r="AD18" s="96">
        <f t="shared" si="12"/>
        <v>0</v>
      </c>
      <c r="AE18" s="52">
        <f t="shared" si="13"/>
        <v>0</v>
      </c>
      <c r="AF18" s="118">
        <v>0</v>
      </c>
      <c r="AG18" s="117">
        <v>0.56926545698924724</v>
      </c>
      <c r="AH18" s="54">
        <f t="shared" si="6"/>
        <v>0</v>
      </c>
      <c r="AI18" s="63">
        <f t="shared" si="7"/>
        <v>4.3658416638192534</v>
      </c>
      <c r="AJ18" s="64">
        <v>0</v>
      </c>
      <c r="AK18" s="61">
        <v>19.698265702357467</v>
      </c>
      <c r="AL18" s="66">
        <v>0</v>
      </c>
      <c r="AM18" s="61">
        <v>131.786627176834</v>
      </c>
      <c r="AS18" s="121"/>
      <c r="BA18" s="42"/>
      <c r="BB18" s="42"/>
    </row>
    <row r="19" spans="1:54" ht="15.75" x14ac:dyDescent="0.25">
      <c r="A19" s="25">
        <v>11</v>
      </c>
      <c r="B19" s="69">
        <v>155.44</v>
      </c>
      <c r="C19" s="51">
        <f t="shared" si="0"/>
        <v>-15.224647780607526</v>
      </c>
      <c r="D19" s="52">
        <f t="shared" si="1"/>
        <v>143.75238712619415</v>
      </c>
      <c r="E19" s="59">
        <f t="shared" si="2"/>
        <v>26.912260654413348</v>
      </c>
      <c r="F19" s="68">
        <v>0</v>
      </c>
      <c r="G19" s="52">
        <f t="shared" si="3"/>
        <v>0</v>
      </c>
      <c r="H19" s="52">
        <f t="shared" si="4"/>
        <v>0</v>
      </c>
      <c r="I19" s="53">
        <f t="shared" si="5"/>
        <v>0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0</v>
      </c>
      <c r="R19" s="91">
        <v>0</v>
      </c>
      <c r="S19" s="84">
        <v>11.4</v>
      </c>
      <c r="T19" s="84">
        <v>0</v>
      </c>
      <c r="U19" s="84">
        <v>41.73</v>
      </c>
      <c r="V19" s="84">
        <v>0</v>
      </c>
      <c r="W19" s="84">
        <v>0</v>
      </c>
      <c r="X19" s="94">
        <f t="shared" si="10"/>
        <v>0</v>
      </c>
      <c r="Y19" s="95">
        <f t="shared" si="11"/>
        <v>53.129999999999995</v>
      </c>
      <c r="Z19" s="91">
        <v>0</v>
      </c>
      <c r="AA19" s="84">
        <v>7.8</v>
      </c>
      <c r="AB19" s="84">
        <v>0</v>
      </c>
      <c r="AC19" s="84">
        <v>70.650000000000006</v>
      </c>
      <c r="AD19" s="96">
        <f t="shared" si="12"/>
        <v>0</v>
      </c>
      <c r="AE19" s="52">
        <f t="shared" si="13"/>
        <v>78.45</v>
      </c>
      <c r="AF19" s="118">
        <v>0</v>
      </c>
      <c r="AG19" s="117">
        <v>0.56926545698924724</v>
      </c>
      <c r="AH19" s="54">
        <f t="shared" si="6"/>
        <v>0</v>
      </c>
      <c r="AI19" s="63">
        <f t="shared" si="7"/>
        <v>26.342995197424102</v>
      </c>
      <c r="AJ19" s="64">
        <v>0</v>
      </c>
      <c r="AK19" s="61">
        <v>63.225352219392477</v>
      </c>
      <c r="AL19" s="66">
        <v>0</v>
      </c>
      <c r="AM19" s="61">
        <v>196.88238712619415</v>
      </c>
      <c r="AS19" s="121"/>
      <c r="BA19" s="42"/>
      <c r="BB19" s="42"/>
    </row>
    <row r="20" spans="1:54" ht="15.75" x14ac:dyDescent="0.25">
      <c r="A20" s="25">
        <v>12</v>
      </c>
      <c r="B20" s="69">
        <v>93.31</v>
      </c>
      <c r="C20" s="51">
        <f t="shared" si="0"/>
        <v>10.69369374548352</v>
      </c>
      <c r="D20" s="52">
        <f t="shared" si="1"/>
        <v>78.715195782146452</v>
      </c>
      <c r="E20" s="59">
        <f t="shared" si="2"/>
        <v>3.9011104723700289</v>
      </c>
      <c r="F20" s="68">
        <v>172.86</v>
      </c>
      <c r="G20" s="52">
        <f t="shared" si="3"/>
        <v>104.18075096462798</v>
      </c>
      <c r="H20" s="52">
        <f t="shared" si="4"/>
        <v>59.643241762531233</v>
      </c>
      <c r="I20" s="53">
        <f t="shared" si="5"/>
        <v>9.0360072728408181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0</v>
      </c>
      <c r="R20" s="91">
        <v>20.69</v>
      </c>
      <c r="S20" s="84">
        <v>0</v>
      </c>
      <c r="T20" s="84">
        <v>0</v>
      </c>
      <c r="U20" s="84">
        <v>42.48</v>
      </c>
      <c r="V20" s="84">
        <v>0</v>
      </c>
      <c r="W20" s="84">
        <v>0</v>
      </c>
      <c r="X20" s="94">
        <f t="shared" si="10"/>
        <v>20.69</v>
      </c>
      <c r="Y20" s="95">
        <f t="shared" si="11"/>
        <v>42.48</v>
      </c>
      <c r="Z20" s="91">
        <v>2.7</v>
      </c>
      <c r="AA20" s="84">
        <v>0</v>
      </c>
      <c r="AB20" s="84">
        <v>29.68</v>
      </c>
      <c r="AC20" s="84">
        <v>0</v>
      </c>
      <c r="AD20" s="96">
        <f t="shared" si="12"/>
        <v>32.380000000000003</v>
      </c>
      <c r="AE20" s="52">
        <f t="shared" si="13"/>
        <v>0</v>
      </c>
      <c r="AF20" s="118">
        <v>0.46749973118279597</v>
      </c>
      <c r="AG20" s="117">
        <v>0.101765725806452</v>
      </c>
      <c r="AH20" s="54">
        <f t="shared" si="6"/>
        <v>8.5685075416580219</v>
      </c>
      <c r="AI20" s="63">
        <f t="shared" si="7"/>
        <v>3.7993447465635768</v>
      </c>
      <c r="AJ20" s="64">
        <v>136.56075096462797</v>
      </c>
      <c r="AK20" s="61">
        <v>10.69369374548352</v>
      </c>
      <c r="AL20" s="66">
        <v>80.33324176253123</v>
      </c>
      <c r="AM20" s="61">
        <v>121.19519578214646</v>
      </c>
      <c r="AS20" s="121"/>
      <c r="BA20" s="42"/>
      <c r="BB20" s="42"/>
    </row>
    <row r="21" spans="1:54" ht="15.75" x14ac:dyDescent="0.25">
      <c r="A21" s="25">
        <v>13</v>
      </c>
      <c r="B21" s="69">
        <v>77.400000000000006</v>
      </c>
      <c r="C21" s="51">
        <f t="shared" si="0"/>
        <v>6.5752495456700855</v>
      </c>
      <c r="D21" s="52">
        <f t="shared" si="1"/>
        <v>67.11039614663747</v>
      </c>
      <c r="E21" s="59">
        <f t="shared" si="2"/>
        <v>3.7143543076924392</v>
      </c>
      <c r="F21" s="68">
        <v>139.12</v>
      </c>
      <c r="G21" s="52">
        <f t="shared" si="3"/>
        <v>86.387084462723138</v>
      </c>
      <c r="H21" s="52">
        <f t="shared" si="4"/>
        <v>42.910386681745187</v>
      </c>
      <c r="I21" s="53">
        <f t="shared" si="5"/>
        <v>9.822528855531699</v>
      </c>
      <c r="J21" s="58">
        <v>0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0</v>
      </c>
      <c r="R21" s="91">
        <v>34.71</v>
      </c>
      <c r="S21" s="84">
        <v>0</v>
      </c>
      <c r="T21" s="84">
        <v>0</v>
      </c>
      <c r="U21" s="84">
        <v>51.72</v>
      </c>
      <c r="V21" s="84">
        <v>0</v>
      </c>
      <c r="W21" s="84">
        <v>0</v>
      </c>
      <c r="X21" s="94">
        <f t="shared" si="10"/>
        <v>34.71</v>
      </c>
      <c r="Y21" s="95">
        <f t="shared" si="11"/>
        <v>51.72</v>
      </c>
      <c r="Z21" s="91">
        <v>2.8</v>
      </c>
      <c r="AA21" s="84">
        <v>0</v>
      </c>
      <c r="AB21" s="84">
        <v>70</v>
      </c>
      <c r="AC21" s="84">
        <v>0</v>
      </c>
      <c r="AD21" s="96">
        <f t="shared" si="12"/>
        <v>72.8</v>
      </c>
      <c r="AE21" s="52">
        <f t="shared" si="13"/>
        <v>0</v>
      </c>
      <c r="AF21" s="118">
        <v>0.46749973118279597</v>
      </c>
      <c r="AG21" s="117">
        <v>0.101765725806452</v>
      </c>
      <c r="AH21" s="54">
        <f t="shared" si="6"/>
        <v>9.3550291243489028</v>
      </c>
      <c r="AI21" s="63">
        <f t="shared" si="7"/>
        <v>3.6125885818859871</v>
      </c>
      <c r="AJ21" s="64">
        <v>159.18708446272313</v>
      </c>
      <c r="AK21" s="61">
        <v>6.5752495456700855</v>
      </c>
      <c r="AL21" s="66">
        <v>77.620386681745188</v>
      </c>
      <c r="AM21" s="61">
        <v>118.83039614663747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72.490000000000009</v>
      </c>
      <c r="C22" s="51">
        <f t="shared" si="0"/>
        <v>9.9162561896743444</v>
      </c>
      <c r="D22" s="52">
        <f t="shared" si="1"/>
        <v>58.875909144198737</v>
      </c>
      <c r="E22" s="59">
        <f t="shared" si="2"/>
        <v>3.6978346661269161</v>
      </c>
      <c r="F22" s="68">
        <v>142.05000000000001</v>
      </c>
      <c r="G22" s="52">
        <f t="shared" si="3"/>
        <v>79.807148039288109</v>
      </c>
      <c r="H22" s="52">
        <f t="shared" si="4"/>
        <v>52.778249119921384</v>
      </c>
      <c r="I22" s="53">
        <f t="shared" si="5"/>
        <v>9.4646028407905316</v>
      </c>
      <c r="J22" s="58">
        <v>0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0</v>
      </c>
      <c r="R22" s="91">
        <v>22.34</v>
      </c>
      <c r="S22" s="84">
        <v>0</v>
      </c>
      <c r="T22" s="84">
        <v>0</v>
      </c>
      <c r="U22" s="84">
        <v>56.04</v>
      </c>
      <c r="V22" s="84">
        <v>0</v>
      </c>
      <c r="W22" s="84">
        <v>0</v>
      </c>
      <c r="X22" s="94">
        <f t="shared" si="10"/>
        <v>22.34</v>
      </c>
      <c r="Y22" s="95">
        <f t="shared" si="11"/>
        <v>56.04</v>
      </c>
      <c r="Z22" s="91">
        <v>1.3</v>
      </c>
      <c r="AA22" s="84">
        <v>0</v>
      </c>
      <c r="AB22" s="84">
        <v>71.52</v>
      </c>
      <c r="AC22" s="84">
        <v>0</v>
      </c>
      <c r="AD22" s="96">
        <f t="shared" si="12"/>
        <v>72.819999999999993</v>
      </c>
      <c r="AE22" s="52">
        <f t="shared" si="13"/>
        <v>0</v>
      </c>
      <c r="AF22" s="118">
        <v>0.46749973118279597</v>
      </c>
      <c r="AG22" s="117">
        <v>0.101765725806452</v>
      </c>
      <c r="AH22" s="54">
        <f t="shared" si="6"/>
        <v>8.9971031096077354</v>
      </c>
      <c r="AI22" s="63">
        <f t="shared" si="7"/>
        <v>3.596068940320464</v>
      </c>
      <c r="AJ22" s="64">
        <v>152.6271480392881</v>
      </c>
      <c r="AK22" s="61">
        <v>9.9162561896743444</v>
      </c>
      <c r="AL22" s="66">
        <v>75.118249119921387</v>
      </c>
      <c r="AM22" s="61">
        <v>114.91590914419874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46.629999999999995</v>
      </c>
      <c r="C23" s="51">
        <f t="shared" si="0"/>
        <v>9.545240087175813</v>
      </c>
      <c r="D23" s="52">
        <f t="shared" si="1"/>
        <v>34.123025071812535</v>
      </c>
      <c r="E23" s="59">
        <f t="shared" si="2"/>
        <v>2.9617348410116411</v>
      </c>
      <c r="F23" s="68">
        <v>153.55000000000001</v>
      </c>
      <c r="G23" s="52">
        <f t="shared" si="3"/>
        <v>57.625625691429079</v>
      </c>
      <c r="H23" s="52">
        <f t="shared" si="4"/>
        <v>86.691927939928604</v>
      </c>
      <c r="I23" s="53">
        <f t="shared" si="5"/>
        <v>9.2324463686423552</v>
      </c>
      <c r="J23" s="58">
        <v>0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0</v>
      </c>
      <c r="R23" s="91">
        <v>4.0999999999999996</v>
      </c>
      <c r="S23" s="84">
        <v>0</v>
      </c>
      <c r="T23" s="84">
        <v>0</v>
      </c>
      <c r="U23" s="84">
        <v>55.61</v>
      </c>
      <c r="V23" s="84">
        <v>0</v>
      </c>
      <c r="W23" s="84">
        <v>0</v>
      </c>
      <c r="X23" s="94">
        <f t="shared" si="10"/>
        <v>4.0999999999999996</v>
      </c>
      <c r="Y23" s="95">
        <f t="shared" si="11"/>
        <v>55.61</v>
      </c>
      <c r="Z23" s="91">
        <v>1</v>
      </c>
      <c r="AA23" s="84">
        <v>0</v>
      </c>
      <c r="AB23" s="84">
        <v>72.45</v>
      </c>
      <c r="AC23" s="84">
        <v>0</v>
      </c>
      <c r="AD23" s="96">
        <f t="shared" si="12"/>
        <v>73.45</v>
      </c>
      <c r="AE23" s="52">
        <f t="shared" si="13"/>
        <v>0</v>
      </c>
      <c r="AF23" s="118">
        <v>0.46749973118279597</v>
      </c>
      <c r="AG23" s="117">
        <v>0.101765725806452</v>
      </c>
      <c r="AH23" s="54">
        <f t="shared" si="6"/>
        <v>8.764946637459559</v>
      </c>
      <c r="AI23" s="63">
        <f t="shared" si="7"/>
        <v>2.8599691152051889</v>
      </c>
      <c r="AJ23" s="64">
        <v>131.07562569142908</v>
      </c>
      <c r="AK23" s="61">
        <v>9.545240087175813</v>
      </c>
      <c r="AL23" s="66">
        <v>90.791927939928598</v>
      </c>
      <c r="AM23" s="61">
        <v>89.733025071812534</v>
      </c>
      <c r="AS23" s="121"/>
      <c r="BA23" s="42"/>
      <c r="BB23" s="42"/>
    </row>
    <row r="24" spans="1:54" ht="15.75" x14ac:dyDescent="0.25">
      <c r="A24" s="25">
        <v>16</v>
      </c>
      <c r="B24" s="69">
        <v>57.11</v>
      </c>
      <c r="C24" s="51">
        <f t="shared" si="0"/>
        <v>3.1853079390616688</v>
      </c>
      <c r="D24" s="52">
        <f t="shared" si="1"/>
        <v>50.637607287024153</v>
      </c>
      <c r="E24" s="59">
        <f t="shared" si="2"/>
        <v>3.2870847739141671</v>
      </c>
      <c r="F24" s="68">
        <v>154.26</v>
      </c>
      <c r="G24" s="52">
        <f t="shared" si="3"/>
        <v>86.634020526310493</v>
      </c>
      <c r="H24" s="52">
        <f t="shared" si="4"/>
        <v>58.580853192452885</v>
      </c>
      <c r="I24" s="53">
        <f t="shared" si="5"/>
        <v>9.0451262812366462</v>
      </c>
      <c r="J24" s="58">
        <v>0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0</v>
      </c>
      <c r="R24" s="91">
        <v>0.21</v>
      </c>
      <c r="S24" s="84">
        <v>0</v>
      </c>
      <c r="T24" s="84">
        <v>0</v>
      </c>
      <c r="U24" s="84">
        <v>56.75</v>
      </c>
      <c r="V24" s="84">
        <v>0</v>
      </c>
      <c r="W24" s="84">
        <v>0</v>
      </c>
      <c r="X24" s="94">
        <f t="shared" si="10"/>
        <v>0.21</v>
      </c>
      <c r="Y24" s="95">
        <f t="shared" si="11"/>
        <v>56.75</v>
      </c>
      <c r="Z24" s="91">
        <v>1</v>
      </c>
      <c r="AA24" s="84">
        <v>0</v>
      </c>
      <c r="AB24" s="84">
        <v>70.7</v>
      </c>
      <c r="AC24" s="84">
        <v>0</v>
      </c>
      <c r="AD24" s="96">
        <f t="shared" si="12"/>
        <v>71.7</v>
      </c>
      <c r="AE24" s="52">
        <f t="shared" si="13"/>
        <v>0</v>
      </c>
      <c r="AF24" s="118">
        <v>0.46749973118279597</v>
      </c>
      <c r="AG24" s="117">
        <v>0.101765725806452</v>
      </c>
      <c r="AH24" s="54">
        <f t="shared" si="6"/>
        <v>8.57762655005385</v>
      </c>
      <c r="AI24" s="63">
        <f t="shared" si="7"/>
        <v>3.1853190481077149</v>
      </c>
      <c r="AJ24" s="64">
        <v>158.3340205263105</v>
      </c>
      <c r="AK24" s="61">
        <v>3.1853079390616688</v>
      </c>
      <c r="AL24" s="66">
        <v>58.790853192452886</v>
      </c>
      <c r="AM24" s="61">
        <v>107.38760728702415</v>
      </c>
      <c r="AS24" s="121"/>
      <c r="BA24" s="42"/>
      <c r="BB24" s="42"/>
    </row>
    <row r="25" spans="1:54" ht="15.75" x14ac:dyDescent="0.25">
      <c r="A25" s="25">
        <v>17</v>
      </c>
      <c r="B25" s="69">
        <v>68.56</v>
      </c>
      <c r="C25" s="51">
        <f t="shared" si="0"/>
        <v>12.68401804721816</v>
      </c>
      <c r="D25" s="52">
        <f t="shared" si="1"/>
        <v>52.262985392741911</v>
      </c>
      <c r="E25" s="59">
        <f t="shared" si="2"/>
        <v>3.612996560039925</v>
      </c>
      <c r="F25" s="68">
        <v>158.58000000000001</v>
      </c>
      <c r="G25" s="52">
        <f t="shared" si="3"/>
        <v>87.375132146535279</v>
      </c>
      <c r="H25" s="52">
        <f t="shared" si="4"/>
        <v>61.826896376467488</v>
      </c>
      <c r="I25" s="53">
        <f t="shared" si="5"/>
        <v>9.377971476997244</v>
      </c>
      <c r="J25" s="58">
        <v>0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0</v>
      </c>
      <c r="R25" s="91">
        <v>0.3</v>
      </c>
      <c r="S25" s="84">
        <v>0</v>
      </c>
      <c r="T25" s="84">
        <v>0</v>
      </c>
      <c r="U25" s="84">
        <v>56.94</v>
      </c>
      <c r="V25" s="84">
        <v>0</v>
      </c>
      <c r="W25" s="84">
        <v>0</v>
      </c>
      <c r="X25" s="94">
        <f t="shared" si="10"/>
        <v>0.3</v>
      </c>
      <c r="Y25" s="95">
        <f t="shared" si="11"/>
        <v>56.94</v>
      </c>
      <c r="Z25" s="91">
        <v>0.8</v>
      </c>
      <c r="AA25" s="84">
        <v>0</v>
      </c>
      <c r="AB25" s="84">
        <v>75.25</v>
      </c>
      <c r="AC25" s="84">
        <v>0</v>
      </c>
      <c r="AD25" s="96">
        <f t="shared" si="12"/>
        <v>76.05</v>
      </c>
      <c r="AE25" s="52">
        <f t="shared" si="13"/>
        <v>0</v>
      </c>
      <c r="AF25" s="118">
        <v>0.46749973118279597</v>
      </c>
      <c r="AG25" s="117">
        <v>0.101765725806452</v>
      </c>
      <c r="AH25" s="54">
        <f t="shared" si="6"/>
        <v>8.9104717458144478</v>
      </c>
      <c r="AI25" s="63">
        <f t="shared" si="7"/>
        <v>3.5112308342334728</v>
      </c>
      <c r="AJ25" s="64">
        <v>163.42513214653528</v>
      </c>
      <c r="AK25" s="61">
        <v>12.68401804721816</v>
      </c>
      <c r="AL25" s="66">
        <v>62.126896376467485</v>
      </c>
      <c r="AM25" s="61">
        <v>109.20298539274191</v>
      </c>
      <c r="AS25" s="121"/>
      <c r="BA25" s="42"/>
      <c r="BB25" s="42"/>
    </row>
    <row r="26" spans="1:54" ht="15.75" x14ac:dyDescent="0.25">
      <c r="A26" s="25">
        <v>18</v>
      </c>
      <c r="B26" s="69">
        <v>75.28</v>
      </c>
      <c r="C26" s="51">
        <f t="shared" si="0"/>
        <v>17.754537777973812</v>
      </c>
      <c r="D26" s="52">
        <f t="shared" si="1"/>
        <v>53.706950100912564</v>
      </c>
      <c r="E26" s="59">
        <f t="shared" si="2"/>
        <v>3.8185121211136352</v>
      </c>
      <c r="F26" s="68">
        <v>187</v>
      </c>
      <c r="G26" s="52">
        <f t="shared" si="3"/>
        <v>104.53738138685493</v>
      </c>
      <c r="H26" s="52">
        <f t="shared" si="4"/>
        <v>72.182609585013012</v>
      </c>
      <c r="I26" s="53">
        <f t="shared" si="5"/>
        <v>10.280009028132083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57.56</v>
      </c>
      <c r="V26" s="84">
        <v>0</v>
      </c>
      <c r="W26" s="84">
        <v>0</v>
      </c>
      <c r="X26" s="94">
        <f t="shared" si="10"/>
        <v>0</v>
      </c>
      <c r="Y26" s="95">
        <f t="shared" si="11"/>
        <v>57.56</v>
      </c>
      <c r="Z26" s="91">
        <v>0</v>
      </c>
      <c r="AA26" s="84">
        <v>0</v>
      </c>
      <c r="AB26" s="84">
        <v>71.67</v>
      </c>
      <c r="AC26" s="84">
        <v>0</v>
      </c>
      <c r="AD26" s="96">
        <f t="shared" si="12"/>
        <v>71.67</v>
      </c>
      <c r="AE26" s="52">
        <f t="shared" si="13"/>
        <v>0</v>
      </c>
      <c r="AF26" s="118">
        <v>0.46749973118279597</v>
      </c>
      <c r="AG26" s="117">
        <v>0.101765725806452</v>
      </c>
      <c r="AH26" s="54">
        <f t="shared" si="6"/>
        <v>9.8125092969492869</v>
      </c>
      <c r="AI26" s="63">
        <f t="shared" si="7"/>
        <v>3.7167463953071831</v>
      </c>
      <c r="AJ26" s="64">
        <v>176.20738138685493</v>
      </c>
      <c r="AK26" s="61">
        <v>17.754537777973812</v>
      </c>
      <c r="AL26" s="128">
        <v>72.182609585013012</v>
      </c>
      <c r="AM26" s="61">
        <v>111.26695010091257</v>
      </c>
      <c r="AS26" s="121"/>
      <c r="BA26" s="42"/>
      <c r="BB26" s="42"/>
    </row>
    <row r="27" spans="1:54" ht="15.75" x14ac:dyDescent="0.25">
      <c r="A27" s="25">
        <v>19</v>
      </c>
      <c r="B27" s="69">
        <v>89.960000000000008</v>
      </c>
      <c r="C27" s="51">
        <f t="shared" si="0"/>
        <v>22.030121402502363</v>
      </c>
      <c r="D27" s="52">
        <f t="shared" si="1"/>
        <v>63.594775730856639</v>
      </c>
      <c r="E27" s="59">
        <f t="shared" si="2"/>
        <v>4.3351028666410301</v>
      </c>
      <c r="F27" s="68">
        <v>231.25</v>
      </c>
      <c r="G27" s="52">
        <f t="shared" si="3"/>
        <v>140.68138389849355</v>
      </c>
      <c r="H27" s="52">
        <f t="shared" si="4"/>
        <v>79.111834282428305</v>
      </c>
      <c r="I27" s="53">
        <f t="shared" si="5"/>
        <v>11.456781819078186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61.33</v>
      </c>
      <c r="V27" s="84">
        <v>0</v>
      </c>
      <c r="W27" s="84">
        <v>0</v>
      </c>
      <c r="X27" s="94">
        <f t="shared" si="10"/>
        <v>0</v>
      </c>
      <c r="Y27" s="95">
        <f t="shared" si="11"/>
        <v>61.33</v>
      </c>
      <c r="Z27" s="91">
        <v>0</v>
      </c>
      <c r="AA27" s="84">
        <v>0</v>
      </c>
      <c r="AB27" s="84">
        <v>58.39</v>
      </c>
      <c r="AC27" s="84">
        <v>0</v>
      </c>
      <c r="AD27" s="96">
        <f t="shared" si="12"/>
        <v>58.39</v>
      </c>
      <c r="AE27" s="52">
        <f t="shared" si="13"/>
        <v>0</v>
      </c>
      <c r="AF27" s="118">
        <v>0.46749973118279597</v>
      </c>
      <c r="AG27" s="117">
        <v>0.101765725806452</v>
      </c>
      <c r="AH27" s="54">
        <f t="shared" si="6"/>
        <v>10.98928208789539</v>
      </c>
      <c r="AI27" s="63">
        <f t="shared" si="7"/>
        <v>4.2333371408345783</v>
      </c>
      <c r="AJ27" s="64">
        <v>199.07138389849354</v>
      </c>
      <c r="AK27" s="61">
        <v>22.030121402502363</v>
      </c>
      <c r="AL27" s="128">
        <v>79.111834282428305</v>
      </c>
      <c r="AM27" s="61">
        <v>124.92477573085664</v>
      </c>
      <c r="AS27" s="121"/>
      <c r="BA27" s="42"/>
      <c r="BB27" s="42"/>
    </row>
    <row r="28" spans="1:54" ht="15.75" x14ac:dyDescent="0.25">
      <c r="A28" s="25">
        <v>20</v>
      </c>
      <c r="B28" s="69">
        <v>94.47999999999999</v>
      </c>
      <c r="C28" s="51">
        <f t="shared" si="0"/>
        <v>23.168021392846185</v>
      </c>
      <c r="D28" s="52">
        <f t="shared" si="1"/>
        <v>66.551281822875509</v>
      </c>
      <c r="E28" s="59">
        <f t="shared" si="2"/>
        <v>4.7606967842783163</v>
      </c>
      <c r="F28" s="68">
        <v>213.75</v>
      </c>
      <c r="G28" s="52">
        <f t="shared" si="3"/>
        <v>119.94550820181379</v>
      </c>
      <c r="H28" s="52">
        <f t="shared" si="4"/>
        <v>82.395966771811658</v>
      </c>
      <c r="I28" s="53">
        <f t="shared" si="5"/>
        <v>11.40852502637456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72.010000000000005</v>
      </c>
      <c r="V28" s="84">
        <v>0</v>
      </c>
      <c r="W28" s="84">
        <v>0</v>
      </c>
      <c r="X28" s="94">
        <f t="shared" si="10"/>
        <v>0</v>
      </c>
      <c r="Y28" s="95">
        <f t="shared" si="11"/>
        <v>72.010000000000005</v>
      </c>
      <c r="Z28" s="91">
        <v>0</v>
      </c>
      <c r="AA28" s="84">
        <v>0</v>
      </c>
      <c r="AB28" s="84">
        <v>74.62</v>
      </c>
      <c r="AC28" s="84">
        <v>0</v>
      </c>
      <c r="AD28" s="96">
        <f t="shared" si="12"/>
        <v>74.62</v>
      </c>
      <c r="AE28" s="52">
        <f t="shared" si="13"/>
        <v>0</v>
      </c>
      <c r="AF28" s="118">
        <v>0.46749973118279597</v>
      </c>
      <c r="AG28" s="117">
        <v>0.101765725806452</v>
      </c>
      <c r="AH28" s="54">
        <f t="shared" si="6"/>
        <v>10.941025295191764</v>
      </c>
      <c r="AI28" s="63">
        <f t="shared" si="7"/>
        <v>4.6589310584718646</v>
      </c>
      <c r="AJ28" s="64">
        <v>194.5655082018138</v>
      </c>
      <c r="AK28" s="61">
        <v>23.168021392846185</v>
      </c>
      <c r="AL28" s="128">
        <v>82.395966771811658</v>
      </c>
      <c r="AM28" s="61">
        <v>138.56128182287551</v>
      </c>
      <c r="AS28" s="121"/>
      <c r="BA28" s="42"/>
      <c r="BB28" s="42"/>
    </row>
    <row r="29" spans="1:54" ht="15.75" x14ac:dyDescent="0.25">
      <c r="A29" s="25">
        <v>21</v>
      </c>
      <c r="B29" s="69">
        <v>109.14</v>
      </c>
      <c r="C29" s="51">
        <f t="shared" si="0"/>
        <v>19.730362166975539</v>
      </c>
      <c r="D29" s="52">
        <f t="shared" si="1"/>
        <v>84.174346641985167</v>
      </c>
      <c r="E29" s="59">
        <f t="shared" si="2"/>
        <v>5.2352911910393019</v>
      </c>
      <c r="F29" s="68">
        <v>218.2</v>
      </c>
      <c r="G29" s="52">
        <f t="shared" si="3"/>
        <v>126.0012235928931</v>
      </c>
      <c r="H29" s="52">
        <f t="shared" si="4"/>
        <v>80.602163724525269</v>
      </c>
      <c r="I29" s="53">
        <f t="shared" si="5"/>
        <v>11.596612682581634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74.3</v>
      </c>
      <c r="V29" s="84">
        <v>0</v>
      </c>
      <c r="W29" s="84">
        <v>0</v>
      </c>
      <c r="X29" s="94">
        <f t="shared" si="10"/>
        <v>0</v>
      </c>
      <c r="Y29" s="95">
        <f t="shared" si="11"/>
        <v>74.3</v>
      </c>
      <c r="Z29" s="91">
        <v>0</v>
      </c>
      <c r="AA29" s="84">
        <v>0</v>
      </c>
      <c r="AB29" s="84">
        <v>75.12</v>
      </c>
      <c r="AC29" s="84">
        <v>0</v>
      </c>
      <c r="AD29" s="96">
        <f t="shared" si="12"/>
        <v>75.12</v>
      </c>
      <c r="AE29" s="52">
        <f t="shared" si="13"/>
        <v>0</v>
      </c>
      <c r="AF29" s="118">
        <v>0.46749973118279597</v>
      </c>
      <c r="AG29" s="117">
        <v>0.101765725806452</v>
      </c>
      <c r="AH29" s="54">
        <f t="shared" si="6"/>
        <v>11.129112951398838</v>
      </c>
      <c r="AI29" s="63">
        <f t="shared" si="7"/>
        <v>5.1335254652328501</v>
      </c>
      <c r="AJ29" s="64">
        <v>201.1212235928931</v>
      </c>
      <c r="AK29" s="61">
        <v>19.730362166975539</v>
      </c>
      <c r="AL29" s="128">
        <v>80.602163724525269</v>
      </c>
      <c r="AM29" s="61">
        <v>158.47434664198516</v>
      </c>
      <c r="AS29" s="121"/>
      <c r="BA29" s="42"/>
      <c r="BB29" s="42"/>
    </row>
    <row r="30" spans="1:54" ht="15.75" x14ac:dyDescent="0.25">
      <c r="A30" s="25">
        <v>22</v>
      </c>
      <c r="B30" s="69">
        <v>91.72999999999999</v>
      </c>
      <c r="C30" s="51">
        <f t="shared" si="0"/>
        <v>17.912556473073387</v>
      </c>
      <c r="D30" s="52">
        <f t="shared" si="1"/>
        <v>69.124225853493073</v>
      </c>
      <c r="E30" s="59">
        <f t="shared" si="2"/>
        <v>4.6932176734335442</v>
      </c>
      <c r="F30" s="68">
        <v>214.57</v>
      </c>
      <c r="G30" s="52">
        <f t="shared" si="3"/>
        <v>123.09676189979709</v>
      </c>
      <c r="H30" s="52">
        <f t="shared" si="4"/>
        <v>80.147547501914119</v>
      </c>
      <c r="I30" s="53">
        <f t="shared" si="5"/>
        <v>11.325690598288771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0</v>
      </c>
      <c r="R30" s="91">
        <v>0</v>
      </c>
      <c r="S30" s="84"/>
      <c r="T30" s="84">
        <v>0</v>
      </c>
      <c r="U30" s="84">
        <v>72.349999999999994</v>
      </c>
      <c r="V30" s="84">
        <v>0</v>
      </c>
      <c r="W30" s="84">
        <v>0</v>
      </c>
      <c r="X30" s="94">
        <f t="shared" si="10"/>
        <v>0</v>
      </c>
      <c r="Y30" s="95">
        <f t="shared" si="11"/>
        <v>72.349999999999994</v>
      </c>
      <c r="Z30" s="91">
        <v>0</v>
      </c>
      <c r="AA30" s="84">
        <v>0</v>
      </c>
      <c r="AB30" s="84">
        <v>71.62</v>
      </c>
      <c r="AC30" s="84">
        <v>0</v>
      </c>
      <c r="AD30" s="96">
        <f t="shared" si="12"/>
        <v>71.62</v>
      </c>
      <c r="AE30" s="52">
        <f t="shared" si="13"/>
        <v>0</v>
      </c>
      <c r="AF30" s="118">
        <v>0.46749973118279597</v>
      </c>
      <c r="AG30" s="117">
        <v>0.101765725806452</v>
      </c>
      <c r="AH30" s="54">
        <f t="shared" si="6"/>
        <v>10.858190867105975</v>
      </c>
      <c r="AI30" s="63">
        <f t="shared" si="7"/>
        <v>4.5914519476270925</v>
      </c>
      <c r="AJ30" s="64">
        <v>194.71676189979709</v>
      </c>
      <c r="AK30" s="61">
        <v>17.912556473073387</v>
      </c>
      <c r="AL30" s="128">
        <v>80.147547501914119</v>
      </c>
      <c r="AM30" s="61">
        <v>141.47422585349307</v>
      </c>
      <c r="AS30" s="121"/>
      <c r="BA30" s="42"/>
      <c r="BB30" s="42"/>
    </row>
    <row r="31" spans="1:54" ht="15.75" x14ac:dyDescent="0.25">
      <c r="A31" s="25">
        <v>23</v>
      </c>
      <c r="B31" s="69">
        <v>81.460000000000008</v>
      </c>
      <c r="C31" s="51">
        <f t="shared" si="0"/>
        <v>15.162759434380611</v>
      </c>
      <c r="D31" s="52">
        <f t="shared" si="1"/>
        <v>61.9402980407162</v>
      </c>
      <c r="E31" s="59">
        <f t="shared" si="2"/>
        <v>4.3569425249031966</v>
      </c>
      <c r="F31" s="68">
        <v>201.35</v>
      </c>
      <c r="G31" s="52">
        <f t="shared" si="3"/>
        <v>117.15557419703381</v>
      </c>
      <c r="H31" s="52">
        <f t="shared" si="4"/>
        <v>73.399177404899362</v>
      </c>
      <c r="I31" s="53">
        <f t="shared" si="5"/>
        <v>10.795248398066873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70.61</v>
      </c>
      <c r="V31" s="84">
        <v>0</v>
      </c>
      <c r="W31" s="84">
        <v>0</v>
      </c>
      <c r="X31" s="94">
        <f t="shared" si="10"/>
        <v>0</v>
      </c>
      <c r="Y31" s="95">
        <f t="shared" si="11"/>
        <v>70.61</v>
      </c>
      <c r="Z31" s="91">
        <v>0</v>
      </c>
      <c r="AA31" s="84">
        <v>0</v>
      </c>
      <c r="AB31" s="84">
        <v>70.88</v>
      </c>
      <c r="AC31" s="84">
        <v>0</v>
      </c>
      <c r="AD31" s="96">
        <f t="shared" si="12"/>
        <v>70.88</v>
      </c>
      <c r="AE31" s="52">
        <f t="shared" si="13"/>
        <v>0</v>
      </c>
      <c r="AF31" s="118">
        <v>0.46749973118279597</v>
      </c>
      <c r="AG31" s="117">
        <v>0.101765725806452</v>
      </c>
      <c r="AH31" s="54">
        <f t="shared" si="6"/>
        <v>10.327748666884077</v>
      </c>
      <c r="AI31" s="63">
        <f t="shared" si="7"/>
        <v>4.2551767990967448</v>
      </c>
      <c r="AJ31" s="64">
        <v>188.03557419703381</v>
      </c>
      <c r="AK31" s="61">
        <v>15.162759434380611</v>
      </c>
      <c r="AL31" s="128">
        <v>73.399177404899362</v>
      </c>
      <c r="AM31" s="61">
        <v>132.5502980407162</v>
      </c>
      <c r="AS31" s="121"/>
      <c r="BA31" s="42"/>
      <c r="BB31" s="42"/>
    </row>
    <row r="32" spans="1:54" ht="16.5" thickBot="1" x14ac:dyDescent="0.3">
      <c r="A32" s="26">
        <v>24</v>
      </c>
      <c r="B32" s="70">
        <v>77.430000000000007</v>
      </c>
      <c r="C32" s="55">
        <f t="shared" si="0"/>
        <v>16.62930184502169</v>
      </c>
      <c r="D32" s="52">
        <f t="shared" si="1"/>
        <v>56.516834472556923</v>
      </c>
      <c r="E32" s="59">
        <f t="shared" si="2"/>
        <v>4.2838636824213907</v>
      </c>
      <c r="F32" s="71">
        <v>183.05</v>
      </c>
      <c r="G32" s="56">
        <f t="shared" si="3"/>
        <v>98.561415724681609</v>
      </c>
      <c r="H32" s="52">
        <f t="shared" si="4"/>
        <v>74.388680019217304</v>
      </c>
      <c r="I32" s="53">
        <f t="shared" si="5"/>
        <v>10.099904256101111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72.03</v>
      </c>
      <c r="V32" s="84">
        <v>0</v>
      </c>
      <c r="W32" s="84">
        <v>0</v>
      </c>
      <c r="X32" s="94">
        <f t="shared" si="10"/>
        <v>0</v>
      </c>
      <c r="Y32" s="95">
        <f t="shared" si="11"/>
        <v>72.03</v>
      </c>
      <c r="Z32" s="92">
        <v>0</v>
      </c>
      <c r="AA32" s="93">
        <v>0</v>
      </c>
      <c r="AB32" s="93">
        <v>70.88</v>
      </c>
      <c r="AC32" s="93">
        <v>0</v>
      </c>
      <c r="AD32" s="96">
        <f t="shared" si="12"/>
        <v>70.88</v>
      </c>
      <c r="AE32" s="52">
        <f t="shared" si="13"/>
        <v>0</v>
      </c>
      <c r="AF32" s="118">
        <v>0.46749973118279597</v>
      </c>
      <c r="AG32" s="117">
        <v>0.101765725806452</v>
      </c>
      <c r="AH32" s="54">
        <f t="shared" si="6"/>
        <v>9.6324045249183143</v>
      </c>
      <c r="AI32" s="63">
        <f t="shared" si="7"/>
        <v>4.182097956614939</v>
      </c>
      <c r="AJ32" s="65">
        <v>169.4414157246816</v>
      </c>
      <c r="AK32" s="62">
        <v>16.62930184502169</v>
      </c>
      <c r="AL32" s="129">
        <v>74.388680019217304</v>
      </c>
      <c r="AM32" s="62">
        <v>128.54683447255692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155.44</v>
      </c>
      <c r="C33" s="40">
        <f t="shared" ref="C33:AE33" si="14">MAX(C9:C32)</f>
        <v>23.168021392846185</v>
      </c>
      <c r="D33" s="40">
        <f t="shared" si="14"/>
        <v>143.75238712619415</v>
      </c>
      <c r="E33" s="40">
        <f t="shared" si="14"/>
        <v>26.912260654413348</v>
      </c>
      <c r="F33" s="40">
        <f t="shared" si="14"/>
        <v>232.76</v>
      </c>
      <c r="G33" s="40">
        <f t="shared" si="14"/>
        <v>140.68138389849355</v>
      </c>
      <c r="H33" s="40">
        <f t="shared" si="14"/>
        <v>86.691927939928604</v>
      </c>
      <c r="I33" s="40">
        <f t="shared" si="14"/>
        <v>12.016106600757679</v>
      </c>
      <c r="J33" s="40">
        <f t="shared" si="14"/>
        <v>0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0</v>
      </c>
      <c r="R33" s="40">
        <f t="shared" si="14"/>
        <v>34.71</v>
      </c>
      <c r="S33" s="40">
        <f t="shared" si="14"/>
        <v>11.4</v>
      </c>
      <c r="T33" s="40">
        <f t="shared" si="14"/>
        <v>0</v>
      </c>
      <c r="U33" s="40">
        <f t="shared" si="14"/>
        <v>74.3</v>
      </c>
      <c r="V33" s="40">
        <f t="shared" si="14"/>
        <v>0</v>
      </c>
      <c r="W33" s="40">
        <f t="shared" si="14"/>
        <v>0</v>
      </c>
      <c r="X33" s="40">
        <f t="shared" si="14"/>
        <v>34.71</v>
      </c>
      <c r="Y33" s="40">
        <f t="shared" si="14"/>
        <v>74.3</v>
      </c>
      <c r="Z33" s="40"/>
      <c r="AA33" s="40"/>
      <c r="AB33" s="40"/>
      <c r="AC33" s="40"/>
      <c r="AD33" s="40">
        <f t="shared" si="14"/>
        <v>80.91</v>
      </c>
      <c r="AE33" s="40">
        <f t="shared" si="14"/>
        <v>78.45</v>
      </c>
      <c r="AF33" s="40">
        <f t="shared" ref="AF33:AM33" si="15">MAX(AF9:AF32)</f>
        <v>0.46749973118279597</v>
      </c>
      <c r="AG33" s="40">
        <f t="shared" si="15"/>
        <v>0.56926545698924724</v>
      </c>
      <c r="AH33" s="40">
        <f t="shared" si="15"/>
        <v>11.548606869574883</v>
      </c>
      <c r="AI33" s="40">
        <f t="shared" si="15"/>
        <v>26.342995197424102</v>
      </c>
      <c r="AJ33" s="40">
        <f t="shared" si="15"/>
        <v>206.69431732350822</v>
      </c>
      <c r="AK33" s="40">
        <f t="shared" si="15"/>
        <v>63.225352219392477</v>
      </c>
      <c r="AL33" s="40">
        <f t="shared" si="15"/>
        <v>90.791927939928598</v>
      </c>
      <c r="AM33" s="130">
        <f t="shared" si="15"/>
        <v>196.88238712619415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94.89346938775509</v>
      </c>
      <c r="C34" s="41">
        <f t="shared" ref="C34:AE34" si="16">AVERAGE(C9:C33,C9:C32)</f>
        <v>14.522404204502351</v>
      </c>
      <c r="D34" s="41">
        <f t="shared" si="16"/>
        <v>75.557917517088725</v>
      </c>
      <c r="E34" s="41">
        <f t="shared" si="16"/>
        <v>5.5966715268467748</v>
      </c>
      <c r="F34" s="41">
        <f t="shared" si="16"/>
        <v>169.97428571428571</v>
      </c>
      <c r="G34" s="41">
        <f t="shared" si="16"/>
        <v>95.055112300357436</v>
      </c>
      <c r="H34" s="41">
        <f t="shared" si="16"/>
        <v>65.490440807548651</v>
      </c>
      <c r="I34" s="41">
        <f t="shared" si="16"/>
        <v>9.5640268602404479</v>
      </c>
      <c r="J34" s="41">
        <f t="shared" si="16"/>
        <v>0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0</v>
      </c>
      <c r="R34" s="41">
        <f t="shared" si="16"/>
        <v>6.7463265306122446</v>
      </c>
      <c r="S34" s="41">
        <f t="shared" si="16"/>
        <v>0.72765957446808516</v>
      </c>
      <c r="T34" s="41">
        <f t="shared" si="16"/>
        <v>0</v>
      </c>
      <c r="U34" s="41">
        <f t="shared" si="16"/>
        <v>54.893877551020424</v>
      </c>
      <c r="V34" s="41">
        <f t="shared" si="16"/>
        <v>0</v>
      </c>
      <c r="W34" s="41">
        <f t="shared" si="16"/>
        <v>0</v>
      </c>
      <c r="X34" s="41">
        <f t="shared" si="16"/>
        <v>6.7463265306122446</v>
      </c>
      <c r="Y34" s="41">
        <f t="shared" si="16"/>
        <v>55.359183673469403</v>
      </c>
      <c r="Z34" s="41">
        <f>AVERAGE(Z9:Z33,Z9:Z32)</f>
        <v>1.2333333333333334</v>
      </c>
      <c r="AA34" s="41">
        <f>AVERAGE(AA9:AA33,AA9:AA32)</f>
        <v>0.32500000000000001</v>
      </c>
      <c r="AB34" s="41">
        <f>AVERAGE(AB9:AB33,AB9:AB32)</f>
        <v>63.408749999999998</v>
      </c>
      <c r="AC34" s="41">
        <f t="shared" si="16"/>
        <v>2.9437500000000001</v>
      </c>
      <c r="AD34" s="41">
        <f t="shared" si="16"/>
        <v>64.974081632653068</v>
      </c>
      <c r="AE34" s="41">
        <f t="shared" si="16"/>
        <v>4.8030612244897961</v>
      </c>
      <c r="AF34" s="41">
        <f t="shared" ref="AF34:AM34" si="17">AVERAGE(AF9:AF33,AF9:AF32)</f>
        <v>0.42933648782093486</v>
      </c>
      <c r="AG34" s="41">
        <f t="shared" si="17"/>
        <v>0.14946978000877797</v>
      </c>
      <c r="AH34" s="41">
        <f t="shared" si="17"/>
        <v>9.1346903724195201</v>
      </c>
      <c r="AI34" s="41">
        <f t="shared" si="17"/>
        <v>5.4472017468379974</v>
      </c>
      <c r="AJ34" s="41">
        <f t="shared" si="17"/>
        <v>159.72517216617408</v>
      </c>
      <c r="AK34" s="41">
        <f t="shared" si="17"/>
        <v>18.541941568309415</v>
      </c>
      <c r="AL34" s="41">
        <f t="shared" si="17"/>
        <v>71.612073460609878</v>
      </c>
      <c r="AM34" s="131">
        <f t="shared" si="17"/>
        <v>130.48506037423155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92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93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94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91</v>
      </c>
      <c r="B37" s="200"/>
      <c r="C37" s="200"/>
      <c r="D37" s="199" t="s">
        <v>98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95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73</v>
      </c>
      <c r="AH37" s="197"/>
      <c r="AI37" s="197"/>
      <c r="AJ37" s="197"/>
      <c r="AK37" s="214"/>
      <c r="AL37" s="196" t="s">
        <v>90</v>
      </c>
      <c r="AM37" s="197"/>
      <c r="AN37" s="197"/>
      <c r="AO37" s="198"/>
      <c r="AP37" s="213" t="s">
        <v>96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0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158.16</v>
      </c>
      <c r="Z38" s="133"/>
      <c r="AA38" s="8" t="s">
        <v>21</v>
      </c>
      <c r="AB38" s="5" t="s">
        <v>23</v>
      </c>
      <c r="AC38" s="30"/>
      <c r="AD38" s="134">
        <v>1293.3</v>
      </c>
      <c r="AE38" s="133"/>
      <c r="AF38" s="7" t="s">
        <v>21</v>
      </c>
      <c r="AG38" s="5" t="s">
        <v>24</v>
      </c>
      <c r="AH38" s="6"/>
      <c r="AI38" s="134">
        <v>0</v>
      </c>
      <c r="AJ38" s="133"/>
      <c r="AK38" s="100" t="s">
        <v>21</v>
      </c>
      <c r="AL38" s="99" t="s">
        <v>24</v>
      </c>
      <c r="AM38" s="133">
        <v>31.12</v>
      </c>
      <c r="AN38" s="135"/>
      <c r="AO38" s="8" t="s">
        <v>21</v>
      </c>
      <c r="AP38" s="5" t="s">
        <v>24</v>
      </c>
      <c r="AQ38" s="133">
        <v>1560.8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4254.62</v>
      </c>
      <c r="C39" s="11" t="s">
        <v>21</v>
      </c>
      <c r="D39" s="9" t="s">
        <v>70</v>
      </c>
      <c r="E39" s="10">
        <v>2346</v>
      </c>
      <c r="F39" s="12" t="s">
        <v>21</v>
      </c>
      <c r="G39" s="98"/>
      <c r="H39" s="101" t="s">
        <v>25</v>
      </c>
      <c r="I39" s="102"/>
      <c r="J39" s="103">
        <v>0</v>
      </c>
      <c r="K39" s="104" t="s">
        <v>62</v>
      </c>
      <c r="L39" s="105">
        <v>112.041666666675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34.71</v>
      </c>
      <c r="Z39" s="102" t="s">
        <v>62</v>
      </c>
      <c r="AA39" s="108">
        <v>112.54166666667599</v>
      </c>
      <c r="AB39" s="106" t="s">
        <v>25</v>
      </c>
      <c r="AC39" s="109"/>
      <c r="AD39" s="103">
        <v>77.599999999999994</v>
      </c>
      <c r="AE39" s="104" t="s">
        <v>71</v>
      </c>
      <c r="AF39" s="108">
        <v>0.9458333333333333</v>
      </c>
      <c r="AG39" s="106" t="s">
        <v>25</v>
      </c>
      <c r="AH39" s="102"/>
      <c r="AI39" s="103">
        <v>0</v>
      </c>
      <c r="AJ39" s="102" t="s">
        <v>74</v>
      </c>
      <c r="AK39" s="107">
        <v>112.041666666675</v>
      </c>
      <c r="AL39" s="101" t="s">
        <v>25</v>
      </c>
      <c r="AM39" s="102">
        <v>10.3</v>
      </c>
      <c r="AN39" s="103" t="s">
        <v>74</v>
      </c>
      <c r="AO39" s="111">
        <v>112.375000000009</v>
      </c>
      <c r="AP39" s="106" t="s">
        <v>25</v>
      </c>
      <c r="AQ39" s="102">
        <v>75.25</v>
      </c>
      <c r="AR39" s="104" t="s">
        <v>71</v>
      </c>
      <c r="AS39" s="107">
        <v>112.708333333342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476.76</v>
      </c>
      <c r="F42" s="44" t="s">
        <v>71</v>
      </c>
      <c r="G42" s="47">
        <v>112.875000000009</v>
      </c>
    </row>
    <row r="43" spans="1:45" ht="32.25" customHeight="1" thickBot="1" x14ac:dyDescent="0.3">
      <c r="A43" s="190" t="s">
        <v>69</v>
      </c>
      <c r="B43" s="191"/>
      <c r="C43" s="191"/>
      <c r="D43" s="192"/>
      <c r="E43" s="77"/>
      <c r="F43" s="78"/>
      <c r="G43" s="79">
        <v>74.3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/>
      <c r="F44" s="78"/>
      <c r="G44" s="79">
        <v>75.12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247.05</v>
      </c>
      <c r="F45" s="83" t="s">
        <v>71</v>
      </c>
      <c r="G45" s="48">
        <v>112.875000000009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233.24000000000004</v>
      </c>
      <c r="F46" s="80" t="s">
        <v>71</v>
      </c>
      <c r="G46" s="60">
        <v>112.041666666675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104</v>
      </c>
    </row>
    <row r="57" spans="1:44" x14ac:dyDescent="0.25">
      <c r="A57" s="37" t="s">
        <v>65</v>
      </c>
      <c r="B57" t="s">
        <v>102</v>
      </c>
    </row>
    <row r="58" spans="1:44" x14ac:dyDescent="0.25">
      <c r="A58" s="37" t="s">
        <v>66</v>
      </c>
      <c r="B58" t="s">
        <v>103</v>
      </c>
    </row>
    <row r="59" spans="1:44" ht="15.75" x14ac:dyDescent="0.25">
      <c r="J59" s="29" t="s">
        <v>61</v>
      </c>
      <c r="R59" s="38" t="s">
        <v>97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 AVR 23 </vt:lpstr>
      <vt:lpstr>'23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2023-04-24T05:59:11Z</dcterms:modified>
</cp:coreProperties>
</file>