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48B82ADE-C36F-42BE-8E5B-F9B7AE5DF582}" xr6:coauthVersionLast="47" xr6:coauthVersionMax="47" xr10:uidLastSave="{00000000-0000-0000-0000-000000000000}"/>
  <bookViews>
    <workbookView xWindow="390" yWindow="390" windowWidth="14865" windowHeight="15600" xr2:uid="{00000000-000D-0000-FFFF-FFFF00000000}"/>
  </bookViews>
  <sheets>
    <sheet name="26 MAI 23 " sheetId="3" r:id="rId1"/>
  </sheets>
  <externalReferences>
    <externalReference r:id="rId2"/>
  </externalReferences>
  <definedNames>
    <definedName name="_xlnm.Print_Area" localSheetId="0">'26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<sst xmlns="http://schemas.openxmlformats.org/spreadsheetml/2006/main" count="140" uniqueCount="108">
  <si>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</si>
  <si>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</si>
  <si>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</si>
  <si>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</si>
  <si>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</si>
  <si>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</si>
  <si>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</si>
  <si>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</si>
  <si>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</si>
  <si>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</si>
  <si>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</si>
  <si>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</si>
  <si>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</si>
  <si>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</si>
  <si>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</si>
  <si>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</si>
  <si>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</si>
  <si>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</si>
  <si>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</si>
  <si>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</si>
  <si>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</si>
  <si>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</si>
  <si>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</si>
  <si>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</si>
  <si>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</si>
  <si>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</si>
  <si>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</si>
  <si>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</si>
  <si>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</si>
  <si>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</si>
  <si>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</si>
  <si>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</si>
  <si>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</si>
  <si>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</si>
  <si>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</si>
  <si>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</si>
  <si>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</si>
  <si>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</si>
  <si>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</si>
  <si>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</si>
  <si>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</si>
  <si>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</si>
  <si>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</si>
  <si>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</si>
  <si>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</si>
  <si>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</si>
  <si>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</si>
  <si>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</si>
  <si>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</si>
  <si>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</si>
  <si>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</si>
  <si>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</si>
  <si>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</si>
  <si>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</si>
  <si>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</si>
  <si>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</si>
  <si>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</si>
  <si>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</si>
  <si>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</si>
  <si>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</si>
  <si>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</si>
  <si>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</si>
  <si>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</si>
  <si>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</si>
  <si>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</si>
  <si>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</si>
  <si>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</si>
  <si>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</si>
  <si>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</si>
  <si>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</si>
  <si>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</si>
  <si>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</si>
  <si>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</si>
  <si>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</si>
  <si>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</si>
  <si>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</si>
  <si>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</si>
  <si>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</si>
  <si>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</si>
  <si>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</si>
  <si>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</si>
  <si>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</si>
  <si>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</si>
  <si>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</si>
  <si>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</si>
  <si>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</si>
  <si>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</si>
  <si>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</si>
  <si>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</si>
  <si>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</si>
  <si>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</si>
  <si>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</si>
  <si>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</si>
  <si>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</si>
  <si>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</si>
  <si>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</si>
  <si>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</si>
  <si>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</si>
  <si>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</si>
  <si>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</si>
  <si>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</si>
  <si>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</si>
  <si>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</si>
  <si>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</si>
  <si>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</si>
  <si>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TETE</t>
  </si>
  <si>
    <t>TETE et FOFANA</t>
  </si>
  <si>
    <t>FOFANA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</si>
</sst>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'26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'!$B$9:$B$32</c:f>
              <c:numCache>
                <c:formatCode>General</c:formatCode>
                <c:ptCount val="24"/>
                <c:pt idx="0">
                  <c:v>173.79000000000002</c:v>
                </c:pt>
                <c:pt idx="1">
                  <c:v>165.12</c:v>
                </c:pt>
                <c:pt idx="2">
                  <c:v>135.42000000000002</c:v>
                </c:pt>
                <c:pt idx="3">
                  <c:v>96.490000000000009</c:v>
                </c:pt>
                <c:pt idx="4">
                  <c:v>100.50999999999999</c:v>
                </c:pt>
                <c:pt idx="5">
                  <c:v>85.63</c:v>
                </c:pt>
                <c:pt idx="6">
                  <c:v>95.759999999999991</c:v>
                </c:pt>
                <c:pt idx="7">
                  <c:v>116.58</c:v>
                </c:pt>
                <c:pt idx="8">
                  <c:v>125.24000000000001</c:v>
                </c:pt>
                <c:pt idx="9">
                  <c:v>95.550000000000011</c:v>
                </c:pt>
                <c:pt idx="10">
                  <c:v>96.72999999999999</c:v>
                </c:pt>
                <c:pt idx="11">
                  <c:v>91.55</c:v>
                </c:pt>
                <c:pt idx="12">
                  <c:v>77.680000000000007</c:v>
                </c:pt>
                <c:pt idx="13">
                  <c:v>76.260000000000005</c:v>
                </c:pt>
                <c:pt idx="14">
                  <c:v>89.43</c:v>
                </c:pt>
                <c:pt idx="15">
                  <c:v>94.57</c:v>
                </c:pt>
                <c:pt idx="16">
                  <c:v>96.88</c:v>
                </c:pt>
                <c:pt idx="17">
                  <c:v>73.290000000000006</c:v>
                </c:pt>
                <c:pt idx="18">
                  <c:v>91.96</c:v>
                </c:pt>
                <c:pt idx="19">
                  <c:v>89.65</c:v>
                </c:pt>
                <c:pt idx="20">
                  <c:v>79.759999999999991</c:v>
                </c:pt>
                <c:pt idx="21">
                  <c:v>76.900000000000006</c:v>
                </c:pt>
                <c:pt idx="22">
                  <c:v>86.69</c:v>
                </c:pt>
                <c:pt idx="23">
                  <c:v>76.349999999999994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'26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'!$C$9:$C$32</c:f>
              <c:numCache>
                <c:formatCode>General</c:formatCode>
                <c:ptCount val="24"/>
                <c:pt idx="0">
                  <c:v>30.540718521415229</c:v>
                </c:pt>
                <c:pt idx="1">
                  <c:v>25.367895226940604</c:v>
                </c:pt>
                <c:pt idx="2">
                  <c:v>24.674891581165667</c:v>
                </c:pt>
                <c:pt idx="3">
                  <c:v>19.382016563154352</c:v>
                </c:pt>
                <c:pt idx="4">
                  <c:v>23.625608880710956</c:v>
                </c:pt>
                <c:pt idx="5">
                  <c:v>14.186391092045412</c:v>
                </c:pt>
                <c:pt idx="6">
                  <c:v>25.074249108876657</c:v>
                </c:pt>
                <c:pt idx="7">
                  <c:v>29.796110336772841</c:v>
                </c:pt>
                <c:pt idx="8">
                  <c:v>29.606658550542178</c:v>
                </c:pt>
                <c:pt idx="9">
                  <c:v>25.249071485907635</c:v>
                </c:pt>
                <c:pt idx="10">
                  <c:v>28.025076637369452</c:v>
                </c:pt>
                <c:pt idx="11">
                  <c:v>24.326204675887297</c:v>
                </c:pt>
                <c:pt idx="12">
                  <c:v>20.83810704672058</c:v>
                </c:pt>
                <c:pt idx="13">
                  <c:v>16.279741320027625</c:v>
                </c:pt>
                <c:pt idx="14">
                  <c:v>28.817250943952772</c:v>
                </c:pt>
                <c:pt idx="15">
                  <c:v>26.562568128004813</c:v>
                </c:pt>
                <c:pt idx="16">
                  <c:v>23.370476580031067</c:v>
                </c:pt>
                <c:pt idx="17">
                  <c:v>17.346649602675384</c:v>
                </c:pt>
                <c:pt idx="18">
                  <c:v>25.790733844306928</c:v>
                </c:pt>
                <c:pt idx="19">
                  <c:v>25.525297622559847</c:v>
                </c:pt>
                <c:pt idx="20">
                  <c:v>18.854245869969986</c:v>
                </c:pt>
                <c:pt idx="21">
                  <c:v>20.533961053569001</c:v>
                </c:pt>
                <c:pt idx="22">
                  <c:v>18.952065442199384</c:v>
                </c:pt>
                <c:pt idx="23">
                  <c:v>9.5049495322875401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'26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'!$D$9:$D$32</c:f>
              <c:numCache>
                <c:formatCode>0.00</c:formatCode>
                <c:ptCount val="24"/>
                <c:pt idx="0">
                  <c:v>135.03180225389198</c:v>
                </c:pt>
                <c:pt idx="1">
                  <c:v>131.75190237013922</c:v>
                </c:pt>
                <c:pt idx="2">
                  <c:v>102.76842566124849</c:v>
                </c:pt>
                <c:pt idx="3">
                  <c:v>69.364817038201025</c:v>
                </c:pt>
                <c:pt idx="4">
                  <c:v>68.989187116310262</c:v>
                </c:pt>
                <c:pt idx="5">
                  <c:v>63.972037980987125</c:v>
                </c:pt>
                <c:pt idx="6">
                  <c:v>62.956024276063047</c:v>
                </c:pt>
                <c:pt idx="7">
                  <c:v>77.911219060017046</c:v>
                </c:pt>
                <c:pt idx="8">
                  <c:v>86.162877651086717</c:v>
                </c:pt>
                <c:pt idx="9">
                  <c:v>60.782025228948754</c:v>
                </c:pt>
                <c:pt idx="10">
                  <c:v>59.097820998425874</c:v>
                </c:pt>
                <c:pt idx="11">
                  <c:v>57.749691564493816</c:v>
                </c:pt>
                <c:pt idx="12">
                  <c:v>47.581146869703588</c:v>
                </c:pt>
                <c:pt idx="13">
                  <c:v>50.567754260428188</c:v>
                </c:pt>
                <c:pt idx="14">
                  <c:v>50.833168443865247</c:v>
                </c:pt>
                <c:pt idx="15">
                  <c:v>58.120892315003971</c:v>
                </c:pt>
                <c:pt idx="16">
                  <c:v>64.279856988716006</c:v>
                </c:pt>
                <c:pt idx="17">
                  <c:v>47.103439394037906</c:v>
                </c:pt>
                <c:pt idx="18">
                  <c:v>56.844680778848726</c:v>
                </c:pt>
                <c:pt idx="19">
                  <c:v>54.869836228270259</c:v>
                </c:pt>
                <c:pt idx="20">
                  <c:v>71.189400424800567</c:v>
                </c:pt>
                <c:pt idx="21">
                  <c:v>66.718001188209342</c:v>
                </c:pt>
                <c:pt idx="22">
                  <c:v>77.809073089059183</c:v>
                </c:pt>
                <c:pt idx="23">
                  <c:v>77.216331552491681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'26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'!$E$9:$E$32</c:f>
              <c:numCache>
                <c:formatCode>0.00</c:formatCode>
                <c:ptCount val="24"/>
                <c:pt idx="0">
                  <c:v>8.217479224692795</c:v>
                </c:pt>
                <c:pt idx="1">
                  <c:v>8.0002024029201948</c:v>
                </c:pt>
                <c:pt idx="2">
                  <c:v>7.976682757585877</c:v>
                </c:pt>
                <c:pt idx="3">
                  <c:v>7.7431663986445756</c:v>
                </c:pt>
                <c:pt idx="4">
                  <c:v>7.8952040029788009</c:v>
                </c:pt>
                <c:pt idx="5">
                  <c:v>7.4715709269674448</c:v>
                </c:pt>
                <c:pt idx="6">
                  <c:v>7.729726615060315</c:v>
                </c:pt>
                <c:pt idx="7">
                  <c:v>8.8726706032101106</c:v>
                </c:pt>
                <c:pt idx="8">
                  <c:v>9.4704637983711564</c:v>
                </c:pt>
                <c:pt idx="9">
                  <c:v>9.5189032851436082</c:v>
                </c:pt>
                <c:pt idx="10">
                  <c:v>9.6071023642046498</c:v>
                </c:pt>
                <c:pt idx="11">
                  <c:v>9.474103759618913</c:v>
                </c:pt>
                <c:pt idx="12">
                  <c:v>9.2607460835758388</c:v>
                </c:pt>
                <c:pt idx="13">
                  <c:v>9.4125044195441774</c:v>
                </c:pt>
                <c:pt idx="14">
                  <c:v>9.7795806121819737</c:v>
                </c:pt>
                <c:pt idx="15">
                  <c:v>9.886539556991238</c:v>
                </c:pt>
                <c:pt idx="16">
                  <c:v>9.2296664312528947</c:v>
                </c:pt>
                <c:pt idx="17">
                  <c:v>8.8399110032866588</c:v>
                </c:pt>
                <c:pt idx="18">
                  <c:v>9.3245853768443112</c:v>
                </c:pt>
                <c:pt idx="19">
                  <c:v>9.2548661491698567</c:v>
                </c:pt>
                <c:pt idx="20">
                  <c:v>-10.283646294770538</c:v>
                </c:pt>
                <c:pt idx="21">
                  <c:v>-10.351962241778356</c:v>
                </c:pt>
                <c:pt idx="22">
                  <c:v>-10.07113853125853</c:v>
                </c:pt>
                <c:pt idx="23">
                  <c:v>-10.371281084779216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'26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20.05</c:v>
                </c:pt>
                <c:pt idx="21">
                  <c:v>20.05</c:v>
                </c:pt>
                <c:pt idx="22">
                  <c:v>20.05</c:v>
                </c:pt>
                <c:pt idx="23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'26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'!$AE$9:$AE$32</c:f>
              <c:numCache>
                <c:formatCode>0.00</c:formatCode>
                <c:ptCount val="24"/>
                <c:pt idx="0">
                  <c:v>81.09</c:v>
                </c:pt>
                <c:pt idx="1">
                  <c:v>81.88</c:v>
                </c:pt>
                <c:pt idx="2">
                  <c:v>81.650000000000006</c:v>
                </c:pt>
                <c:pt idx="3">
                  <c:v>82.22</c:v>
                </c:pt>
                <c:pt idx="4">
                  <c:v>82.31</c:v>
                </c:pt>
                <c:pt idx="5">
                  <c:v>81.760000000000005</c:v>
                </c:pt>
                <c:pt idx="6">
                  <c:v>81.87</c:v>
                </c:pt>
                <c:pt idx="7">
                  <c:v>82.18</c:v>
                </c:pt>
                <c:pt idx="8">
                  <c:v>82.16</c:v>
                </c:pt>
                <c:pt idx="9">
                  <c:v>104.49</c:v>
                </c:pt>
                <c:pt idx="10">
                  <c:v>106.3</c:v>
                </c:pt>
                <c:pt idx="11">
                  <c:v>106.86</c:v>
                </c:pt>
                <c:pt idx="12">
                  <c:v>105.46</c:v>
                </c:pt>
                <c:pt idx="13">
                  <c:v>106.26</c:v>
                </c:pt>
                <c:pt idx="14">
                  <c:v>105.48</c:v>
                </c:pt>
                <c:pt idx="15">
                  <c:v>106.9</c:v>
                </c:pt>
                <c:pt idx="16">
                  <c:v>105.22</c:v>
                </c:pt>
                <c:pt idx="17">
                  <c:v>105.14</c:v>
                </c:pt>
                <c:pt idx="18">
                  <c:v>105.54</c:v>
                </c:pt>
                <c:pt idx="19">
                  <c:v>105.29</c:v>
                </c:pt>
                <c:pt idx="20">
                  <c:v>105.39</c:v>
                </c:pt>
                <c:pt idx="21">
                  <c:v>106</c:v>
                </c:pt>
                <c:pt idx="22">
                  <c:v>105.82</c:v>
                </c:pt>
                <c:pt idx="23">
                  <c:v>105.38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'26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'!$AK$9:$AK$32</c:f>
              <c:numCache>
                <c:formatCode>0.00</c:formatCode>
                <c:ptCount val="24"/>
                <c:pt idx="0">
                  <c:v>111.63071852141523</c:v>
                </c:pt>
                <c:pt idx="1">
                  <c:v>107.2478952269406</c:v>
                </c:pt>
                <c:pt idx="2">
                  <c:v>106.32489158116567</c:v>
                </c:pt>
                <c:pt idx="3">
                  <c:v>101.60201656315435</c:v>
                </c:pt>
                <c:pt idx="4">
                  <c:v>105.93560888071096</c:v>
                </c:pt>
                <c:pt idx="5">
                  <c:v>95.946391092045417</c:v>
                </c:pt>
                <c:pt idx="6">
                  <c:v>106.94424910887666</c:v>
                </c:pt>
                <c:pt idx="7">
                  <c:v>111.97611033677285</c:v>
                </c:pt>
                <c:pt idx="8">
                  <c:v>111.76665855054218</c:v>
                </c:pt>
                <c:pt idx="9">
                  <c:v>129.73907148590763</c:v>
                </c:pt>
                <c:pt idx="10">
                  <c:v>134.32507663736945</c:v>
                </c:pt>
                <c:pt idx="11">
                  <c:v>131.1862046758873</c:v>
                </c:pt>
                <c:pt idx="12">
                  <c:v>126.29810704672057</c:v>
                </c:pt>
                <c:pt idx="13">
                  <c:v>122.53974132002763</c:v>
                </c:pt>
                <c:pt idx="14">
                  <c:v>134.29725094395278</c:v>
                </c:pt>
                <c:pt idx="15">
                  <c:v>133.46256812800482</c:v>
                </c:pt>
                <c:pt idx="16">
                  <c:v>128.59047658003107</c:v>
                </c:pt>
                <c:pt idx="17">
                  <c:v>122.48664960267539</c:v>
                </c:pt>
                <c:pt idx="18">
                  <c:v>131.33073384430693</c:v>
                </c:pt>
                <c:pt idx="19">
                  <c:v>130.81529762255985</c:v>
                </c:pt>
                <c:pt idx="20">
                  <c:v>124.24424586996999</c:v>
                </c:pt>
                <c:pt idx="21">
                  <c:v>126.533961053569</c:v>
                </c:pt>
                <c:pt idx="22">
                  <c:v>124.77206544219938</c:v>
                </c:pt>
                <c:pt idx="23">
                  <c:v>114.88494953228754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'26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'!$AM$9:$AM$32</c:f>
              <c:numCache>
                <c:formatCode>0.00</c:formatCode>
                <c:ptCount val="24"/>
                <c:pt idx="0">
                  <c:v>167.25180225389198</c:v>
                </c:pt>
                <c:pt idx="1">
                  <c:v>164.09190237013922</c:v>
                </c:pt>
                <c:pt idx="2">
                  <c:v>164.19842566124848</c:v>
                </c:pt>
                <c:pt idx="3">
                  <c:v>160.81481703820103</c:v>
                </c:pt>
                <c:pt idx="4">
                  <c:v>161.75918711631027</c:v>
                </c:pt>
                <c:pt idx="5">
                  <c:v>157.04203798098712</c:v>
                </c:pt>
                <c:pt idx="6">
                  <c:v>155.00602427606304</c:v>
                </c:pt>
                <c:pt idx="7">
                  <c:v>189.65121906001704</c:v>
                </c:pt>
                <c:pt idx="8">
                  <c:v>210.61287765108671</c:v>
                </c:pt>
                <c:pt idx="9">
                  <c:v>194.32202522894875</c:v>
                </c:pt>
                <c:pt idx="10">
                  <c:v>192.79782099842586</c:v>
                </c:pt>
                <c:pt idx="11">
                  <c:v>191.31969156449381</c:v>
                </c:pt>
                <c:pt idx="12">
                  <c:v>188.80114686970359</c:v>
                </c:pt>
                <c:pt idx="13">
                  <c:v>197.82775426042818</c:v>
                </c:pt>
                <c:pt idx="14">
                  <c:v>198.81316844386527</c:v>
                </c:pt>
                <c:pt idx="15">
                  <c:v>203.36089231500398</c:v>
                </c:pt>
                <c:pt idx="16">
                  <c:v>185.42985698871601</c:v>
                </c:pt>
                <c:pt idx="17">
                  <c:v>178.00343939403791</c:v>
                </c:pt>
                <c:pt idx="18">
                  <c:v>185.98468077884871</c:v>
                </c:pt>
                <c:pt idx="19">
                  <c:v>184.07983622827024</c:v>
                </c:pt>
                <c:pt idx="20">
                  <c:v>199.69940042480056</c:v>
                </c:pt>
                <c:pt idx="21">
                  <c:v>195.03800118820934</c:v>
                </c:pt>
                <c:pt idx="22">
                  <c:v>206.54907308905919</c:v>
                </c:pt>
                <c:pt idx="23">
                  <c:v>206.01633155249169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'26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'!$F$9:$F$32</c:f>
              <c:numCache>
                <c:formatCode>General</c:formatCode>
                <c:ptCount val="24"/>
                <c:pt idx="0">
                  <c:v>176.03</c:v>
                </c:pt>
                <c:pt idx="1">
                  <c:v>169.36</c:v>
                </c:pt>
                <c:pt idx="2">
                  <c:v>164.74</c:v>
                </c:pt>
                <c:pt idx="3">
                  <c:v>162.54</c:v>
                </c:pt>
                <c:pt idx="4">
                  <c:v>181.48</c:v>
                </c:pt>
                <c:pt idx="5">
                  <c:v>146.72999999999999</c:v>
                </c:pt>
                <c:pt idx="6">
                  <c:v>123.11</c:v>
                </c:pt>
                <c:pt idx="7">
                  <c:v>114</c:v>
                </c:pt>
                <c:pt idx="8">
                  <c:v>102</c:v>
                </c:pt>
                <c:pt idx="9">
                  <c:v>98.99</c:v>
                </c:pt>
                <c:pt idx="10">
                  <c:v>92.46</c:v>
                </c:pt>
                <c:pt idx="11">
                  <c:v>88.53</c:v>
                </c:pt>
                <c:pt idx="12">
                  <c:v>91.69</c:v>
                </c:pt>
                <c:pt idx="13">
                  <c:v>113.93</c:v>
                </c:pt>
                <c:pt idx="14">
                  <c:v>135.34</c:v>
                </c:pt>
                <c:pt idx="15">
                  <c:v>152.91999999999999</c:v>
                </c:pt>
                <c:pt idx="16">
                  <c:v>164.61</c:v>
                </c:pt>
                <c:pt idx="17">
                  <c:v>168.98</c:v>
                </c:pt>
                <c:pt idx="18">
                  <c:v>200.47</c:v>
                </c:pt>
                <c:pt idx="19">
                  <c:v>171.56</c:v>
                </c:pt>
                <c:pt idx="20">
                  <c:v>192.16</c:v>
                </c:pt>
                <c:pt idx="21">
                  <c:v>195.73</c:v>
                </c:pt>
                <c:pt idx="22">
                  <c:v>196.7</c:v>
                </c:pt>
                <c:pt idx="23">
                  <c:v>191.91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'26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'!$G$9:$G$32</c:f>
              <c:numCache>
                <c:formatCode>0.00</c:formatCode>
                <c:ptCount val="24"/>
                <c:pt idx="0">
                  <c:v>110.45026281284811</c:v>
                </c:pt>
                <c:pt idx="1">
                  <c:v>105.60245363369633</c:v>
                </c:pt>
                <c:pt idx="2">
                  <c:v>102.72844164045111</c:v>
                </c:pt>
                <c:pt idx="3">
                  <c:v>101.93867299462707</c:v>
                </c:pt>
                <c:pt idx="4">
                  <c:v>102.18687620708315</c:v>
                </c:pt>
                <c:pt idx="5">
                  <c:v>92.054473706944876</c:v>
                </c:pt>
                <c:pt idx="6">
                  <c:v>88.641212594281072</c:v>
                </c:pt>
                <c:pt idx="7">
                  <c:v>95.483392017812619</c:v>
                </c:pt>
                <c:pt idx="8">
                  <c:v>85.751612450710113</c:v>
                </c:pt>
                <c:pt idx="9">
                  <c:v>84.790913791449</c:v>
                </c:pt>
                <c:pt idx="10">
                  <c:v>77.699804785625929</c:v>
                </c:pt>
                <c:pt idx="11">
                  <c:v>76.234080622164356</c:v>
                </c:pt>
                <c:pt idx="12">
                  <c:v>85.549650577447267</c:v>
                </c:pt>
                <c:pt idx="13">
                  <c:v>93.267612717890415</c:v>
                </c:pt>
                <c:pt idx="14">
                  <c:v>98.0068282757356</c:v>
                </c:pt>
                <c:pt idx="15">
                  <c:v>110.76915825660086</c:v>
                </c:pt>
                <c:pt idx="16">
                  <c:v>109.14234065611907</c:v>
                </c:pt>
                <c:pt idx="17">
                  <c:v>103.19196695501412</c:v>
                </c:pt>
                <c:pt idx="18">
                  <c:v>122.92026359288509</c:v>
                </c:pt>
                <c:pt idx="19">
                  <c:v>108.87387670759965</c:v>
                </c:pt>
                <c:pt idx="20">
                  <c:v>117.79087580291608</c:v>
                </c:pt>
                <c:pt idx="21">
                  <c:v>118.93637920706388</c:v>
                </c:pt>
                <c:pt idx="22">
                  <c:v>117.26405635222213</c:v>
                </c:pt>
                <c:pt idx="23">
                  <c:v>118.77131592187959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'26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'!$H$9:$H$32</c:f>
              <c:numCache>
                <c:formatCode>0.00</c:formatCode>
                <c:ptCount val="24"/>
                <c:pt idx="0">
                  <c:v>77.6531402668911</c:v>
                </c:pt>
                <c:pt idx="1">
                  <c:v>74.814538287945055</c:v>
                </c:pt>
                <c:pt idx="2">
                  <c:v>74.71595750748817</c:v>
                </c:pt>
                <c:pt idx="3">
                  <c:v>73.389316794794595</c:v>
                </c:pt>
                <c:pt idx="4">
                  <c:v>72.025188556293557</c:v>
                </c:pt>
                <c:pt idx="5">
                  <c:v>63.146701748176532</c:v>
                </c:pt>
                <c:pt idx="6">
                  <c:v>48.437352115665334</c:v>
                </c:pt>
                <c:pt idx="7">
                  <c:v>32.048617315564513</c:v>
                </c:pt>
                <c:pt idx="8">
                  <c:v>29.522782032872577</c:v>
                </c:pt>
                <c:pt idx="9">
                  <c:v>27.415348532026101</c:v>
                </c:pt>
                <c:pt idx="10">
                  <c:v>26.430916282894501</c:v>
                </c:pt>
                <c:pt idx="11">
                  <c:v>25.804771825110222</c:v>
                </c:pt>
                <c:pt idx="12">
                  <c:v>19.844871586875641</c:v>
                </c:pt>
                <c:pt idx="13">
                  <c:v>33.990775955432355</c:v>
                </c:pt>
                <c:pt idx="14">
                  <c:v>47.267863017625018</c:v>
                </c:pt>
                <c:pt idx="15">
                  <c:v>54.137715504795707</c:v>
                </c:pt>
                <c:pt idx="16">
                  <c:v>67.621335872500808</c:v>
                </c:pt>
                <c:pt idx="17">
                  <c:v>76.522761987014405</c:v>
                </c:pt>
                <c:pt idx="18">
                  <c:v>88.781081009079884</c:v>
                </c:pt>
                <c:pt idx="19">
                  <c:v>55.795102292275132</c:v>
                </c:pt>
                <c:pt idx="20">
                  <c:v>66.936902653693338</c:v>
                </c:pt>
                <c:pt idx="21">
                  <c:v>69.225740920632646</c:v>
                </c:pt>
                <c:pt idx="22">
                  <c:v>71.831204219036223</c:v>
                </c:pt>
                <c:pt idx="23">
                  <c:v>65.715962415375884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'26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'!$I$9:$I$32</c:f>
              <c:numCache>
                <c:formatCode>0.00</c:formatCode>
                <c:ptCount val="24"/>
                <c:pt idx="0">
                  <c:v>-12.073403079739217</c:v>
                </c:pt>
                <c:pt idx="1">
                  <c:v>-11.0569919216414</c:v>
                </c:pt>
                <c:pt idx="2">
                  <c:v>-12.7043991479393</c:v>
                </c:pt>
                <c:pt idx="3">
                  <c:v>-12.787989789421703</c:v>
                </c:pt>
                <c:pt idx="4">
                  <c:v>7.2679352366232788</c:v>
                </c:pt>
                <c:pt idx="5">
                  <c:v>-8.4711754551214415</c:v>
                </c:pt>
                <c:pt idx="6">
                  <c:v>-13.968564709946426</c:v>
                </c:pt>
                <c:pt idx="7">
                  <c:v>-13.532009333377166</c:v>
                </c:pt>
                <c:pt idx="8">
                  <c:v>-13.274394483582702</c:v>
                </c:pt>
                <c:pt idx="9">
                  <c:v>-13.21626232347514</c:v>
                </c:pt>
                <c:pt idx="10">
                  <c:v>-11.670721068520431</c:v>
                </c:pt>
                <c:pt idx="11">
                  <c:v>-13.508852447274586</c:v>
                </c:pt>
                <c:pt idx="12">
                  <c:v>-13.704522164322919</c:v>
                </c:pt>
                <c:pt idx="13">
                  <c:v>-13.328388673322786</c:v>
                </c:pt>
                <c:pt idx="14">
                  <c:v>-9.9346912933606202</c:v>
                </c:pt>
                <c:pt idx="15">
                  <c:v>-11.986873761396597</c:v>
                </c:pt>
                <c:pt idx="16">
                  <c:v>-12.153676528619885</c:v>
                </c:pt>
                <c:pt idx="17">
                  <c:v>-10.734728942028548</c:v>
                </c:pt>
                <c:pt idx="18">
                  <c:v>-11.231344601965011</c:v>
                </c:pt>
                <c:pt idx="19">
                  <c:v>6.8910210001252121</c:v>
                </c:pt>
                <c:pt idx="20">
                  <c:v>7.4322215433905727</c:v>
                </c:pt>
                <c:pt idx="21">
                  <c:v>7.5678798723034548</c:v>
                </c:pt>
                <c:pt idx="22">
                  <c:v>7.6047394287416568</c:v>
                </c:pt>
                <c:pt idx="23">
                  <c:v>7.422721662744526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'26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3.7</c:v>
                </c:pt>
                <c:pt idx="7">
                  <c:v>7.7</c:v>
                </c:pt>
                <c:pt idx="8">
                  <c:v>12.5</c:v>
                </c:pt>
                <c:pt idx="9">
                  <c:v>15.2</c:v>
                </c:pt>
                <c:pt idx="10">
                  <c:v>14.9</c:v>
                </c:pt>
                <c:pt idx="11">
                  <c:v>17.399999999999999</c:v>
                </c:pt>
                <c:pt idx="12">
                  <c:v>8</c:v>
                </c:pt>
                <c:pt idx="13">
                  <c:v>7.8</c:v>
                </c:pt>
                <c:pt idx="14">
                  <c:v>11.9</c:v>
                </c:pt>
                <c:pt idx="15">
                  <c:v>0.6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'26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MAI 23 '!$P$9:$P$32</c:f>
              <c:numCache>
                <c:formatCode>0.00</c:formatCode>
                <c:ptCount val="24"/>
                <c:pt idx="0">
                  <c:v>19.89</c:v>
                </c:pt>
                <c:pt idx="1">
                  <c:v>18.57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0</c:v>
                </c:pt>
                <c:pt idx="5">
                  <c:v>15.04</c:v>
                </c:pt>
                <c:pt idx="6">
                  <c:v>20.2</c:v>
                </c:pt>
                <c:pt idx="7">
                  <c:v>20.2</c:v>
                </c:pt>
                <c:pt idx="8">
                  <c:v>19.98</c:v>
                </c:pt>
                <c:pt idx="9">
                  <c:v>19.98</c:v>
                </c:pt>
                <c:pt idx="10">
                  <c:v>18.14</c:v>
                </c:pt>
                <c:pt idx="11">
                  <c:v>19.920000000000002</c:v>
                </c:pt>
                <c:pt idx="12">
                  <c:v>19.920000000000002</c:v>
                </c:pt>
                <c:pt idx="13">
                  <c:v>20.14</c:v>
                </c:pt>
                <c:pt idx="14">
                  <c:v>17.260000000000002</c:v>
                </c:pt>
                <c:pt idx="15">
                  <c:v>19.71</c:v>
                </c:pt>
                <c:pt idx="16">
                  <c:v>19.71</c:v>
                </c:pt>
                <c:pt idx="17">
                  <c:v>18.22</c:v>
                </c:pt>
                <c:pt idx="18">
                  <c:v>19.98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'26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MAI 23 '!$AJ$9:$AJ$32</c:f>
              <c:numCache>
                <c:formatCode>0.00</c:formatCode>
                <c:ptCount val="24"/>
                <c:pt idx="0">
                  <c:v>110.45026281284811</c:v>
                </c:pt>
                <c:pt idx="1">
                  <c:v>105.60245363369633</c:v>
                </c:pt>
                <c:pt idx="2">
                  <c:v>102.72844164045111</c:v>
                </c:pt>
                <c:pt idx="3">
                  <c:v>101.93867299462707</c:v>
                </c:pt>
                <c:pt idx="4">
                  <c:v>102.18687620708315</c:v>
                </c:pt>
                <c:pt idx="5">
                  <c:v>93.054473706944876</c:v>
                </c:pt>
                <c:pt idx="6">
                  <c:v>92.341212594281075</c:v>
                </c:pt>
                <c:pt idx="7">
                  <c:v>103.18339201781262</c:v>
                </c:pt>
                <c:pt idx="8">
                  <c:v>98.251612450710113</c:v>
                </c:pt>
                <c:pt idx="9">
                  <c:v>99.990913791449003</c:v>
                </c:pt>
                <c:pt idx="10">
                  <c:v>92.599804785625935</c:v>
                </c:pt>
                <c:pt idx="11">
                  <c:v>93.634080622164348</c:v>
                </c:pt>
                <c:pt idx="12">
                  <c:v>93.549650577447267</c:v>
                </c:pt>
                <c:pt idx="13">
                  <c:v>101.06761271789041</c:v>
                </c:pt>
                <c:pt idx="14">
                  <c:v>109.90682827573561</c:v>
                </c:pt>
                <c:pt idx="15">
                  <c:v>111.36915825660085</c:v>
                </c:pt>
                <c:pt idx="16">
                  <c:v>110.44234065611907</c:v>
                </c:pt>
                <c:pt idx="17">
                  <c:v>103.19196695501412</c:v>
                </c:pt>
                <c:pt idx="18">
                  <c:v>122.92026359288509</c:v>
                </c:pt>
                <c:pt idx="19">
                  <c:v>108.87387670759965</c:v>
                </c:pt>
                <c:pt idx="20">
                  <c:v>117.79087580291608</c:v>
                </c:pt>
                <c:pt idx="21">
                  <c:v>118.93637920706388</c:v>
                </c:pt>
                <c:pt idx="22">
                  <c:v>117.26405635222213</c:v>
                </c:pt>
                <c:pt idx="23">
                  <c:v>118.77131592187959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'26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MAI 23 '!$AL$9:$AL$32</c:f>
              <c:numCache>
                <c:formatCode>0.00</c:formatCode>
                <c:ptCount val="24"/>
                <c:pt idx="0">
                  <c:v>77.6531402668911</c:v>
                </c:pt>
                <c:pt idx="1">
                  <c:v>74.814538287945055</c:v>
                </c:pt>
                <c:pt idx="2">
                  <c:v>74.71595750748817</c:v>
                </c:pt>
                <c:pt idx="3">
                  <c:v>73.389316794794595</c:v>
                </c:pt>
                <c:pt idx="4">
                  <c:v>72.025188556293557</c:v>
                </c:pt>
                <c:pt idx="5">
                  <c:v>63.456701748176535</c:v>
                </c:pt>
                <c:pt idx="6">
                  <c:v>55.627352115665332</c:v>
                </c:pt>
                <c:pt idx="7">
                  <c:v>55.838617315564512</c:v>
                </c:pt>
                <c:pt idx="8">
                  <c:v>61.72278203287258</c:v>
                </c:pt>
                <c:pt idx="9">
                  <c:v>61.4553485320261</c:v>
                </c:pt>
                <c:pt idx="10">
                  <c:v>61.390916282894501</c:v>
                </c:pt>
                <c:pt idx="11">
                  <c:v>58.884771825110221</c:v>
                </c:pt>
                <c:pt idx="12">
                  <c:v>54.014871586875643</c:v>
                </c:pt>
                <c:pt idx="13">
                  <c:v>61.590775955432356</c:v>
                </c:pt>
                <c:pt idx="14">
                  <c:v>65.757863017625013</c:v>
                </c:pt>
                <c:pt idx="15">
                  <c:v>74.367715504795711</c:v>
                </c:pt>
                <c:pt idx="16">
                  <c:v>71.071335872500811</c:v>
                </c:pt>
                <c:pt idx="17">
                  <c:v>76.522761987014405</c:v>
                </c:pt>
                <c:pt idx="18">
                  <c:v>88.781081009079884</c:v>
                </c:pt>
                <c:pt idx="19">
                  <c:v>55.795102292275132</c:v>
                </c:pt>
                <c:pt idx="20">
                  <c:v>66.936902653693338</c:v>
                </c:pt>
                <c:pt idx="21">
                  <c:v>69.225740920632646</c:v>
                </c:pt>
                <c:pt idx="22">
                  <c:v>71.831204219036223</c:v>
                </c:pt>
                <c:pt idx="23">
                  <c:v>65.715962415375884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3486">
          <cell r="AV3486">
            <v>0.38555672043010747</v>
          </cell>
          <cell r="AW3486">
            <v>0.1837087365591398</v>
          </cell>
        </row>
        <row r="3487">
          <cell r="AV3487">
            <v>0.38555672043010747</v>
          </cell>
          <cell r="AW3487">
            <v>0.1837087365591398</v>
          </cell>
        </row>
        <row r="3488">
          <cell r="AV3488">
            <v>0.38555672043010747</v>
          </cell>
          <cell r="AW3488">
            <v>0.1837087365591398</v>
          </cell>
        </row>
        <row r="3489">
          <cell r="AV3489">
            <v>0.38555672043010747</v>
          </cell>
          <cell r="AW3489">
            <v>0.1837087365591398</v>
          </cell>
        </row>
        <row r="3490">
          <cell r="AV3490">
            <v>0.38555672043010747</v>
          </cell>
          <cell r="AW3490">
            <v>0.1837087365591398</v>
          </cell>
        </row>
        <row r="3491">
          <cell r="AV3491">
            <v>0.38555672043010747</v>
          </cell>
          <cell r="AW3491">
            <v>0.1837087365591398</v>
          </cell>
        </row>
        <row r="3492">
          <cell r="AV3492">
            <v>0.38555672043010747</v>
          </cell>
          <cell r="AW3492">
            <v>0.1837087365591398</v>
          </cell>
        </row>
        <row r="3493">
          <cell r="AV3493">
            <v>0.38555672043010747</v>
          </cell>
          <cell r="AW3493">
            <v>0.1837087365591398</v>
          </cell>
        </row>
        <row r="3494">
          <cell r="AV3494">
            <v>0.38555672043010747</v>
          </cell>
          <cell r="AW3494">
            <v>0.1837087365591398</v>
          </cell>
        </row>
        <row r="3495">
          <cell r="AV3495">
            <v>0.38555672043010747</v>
          </cell>
          <cell r="AW3495">
            <v>0.1837087365591398</v>
          </cell>
        </row>
        <row r="3496">
          <cell r="AV3496">
            <v>0.38555672043010747</v>
          </cell>
          <cell r="AW3496">
            <v>0.1837087365591398</v>
          </cell>
        </row>
        <row r="3497">
          <cell r="AV3497">
            <v>0.38555672043010747</v>
          </cell>
          <cell r="AW3497">
            <v>0.1837087365591398</v>
          </cell>
        </row>
        <row r="3498">
          <cell r="AV3498">
            <v>0.38555672043010747</v>
          </cell>
          <cell r="AW3498">
            <v>0.1837087365591398</v>
          </cell>
        </row>
        <row r="3499">
          <cell r="AV3499">
            <v>0.38555672043010747</v>
          </cell>
          <cell r="AW3499">
            <v>0.1837087365591398</v>
          </cell>
        </row>
        <row r="3500">
          <cell r="AV3500">
            <v>0.38555672043010747</v>
          </cell>
          <cell r="AW3500">
            <v>0.1837087365591398</v>
          </cell>
        </row>
        <row r="3501">
          <cell r="AV3501">
            <v>0.38555672043010747</v>
          </cell>
          <cell r="AW3501">
            <v>0.1837087365591398</v>
          </cell>
        </row>
        <row r="3502">
          <cell r="AV3502">
            <v>0.38555672043010747</v>
          </cell>
          <cell r="AW3502">
            <v>0.1837087365591398</v>
          </cell>
        </row>
        <row r="3503">
          <cell r="AV3503">
            <v>0.38555672043010747</v>
          </cell>
          <cell r="AW3503">
            <v>0.1837087365591398</v>
          </cell>
        </row>
        <row r="3504">
          <cell r="AV3504">
            <v>0.38555672043010747</v>
          </cell>
          <cell r="AW3504">
            <v>0.1837087365591398</v>
          </cell>
        </row>
        <row r="3505">
          <cell r="AV3505">
            <v>0.38555672043010747</v>
          </cell>
          <cell r="AW3505">
            <v>0.1837087365591398</v>
          </cell>
        </row>
        <row r="3506">
          <cell r="AV3506">
            <v>0.13518709677419349</v>
          </cell>
          <cell r="AW3506">
            <v>0.43407836021505375</v>
          </cell>
        </row>
        <row r="3507">
          <cell r="AV3507">
            <v>0.13518709677419349</v>
          </cell>
          <cell r="AW3507">
            <v>0.43407836021505375</v>
          </cell>
        </row>
        <row r="3508">
          <cell r="AV3508">
            <v>0.13518709677419349</v>
          </cell>
          <cell r="AW3508">
            <v>0.43407836021505375</v>
          </cell>
        </row>
        <row r="3509">
          <cell r="AV3509">
            <v>0.13518709677419349</v>
          </cell>
          <cell r="AW3509">
            <v>0.43407836021505375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0" zoomScale="85" zoomScaleNormal="85" zoomScaleSheetLayoutView="85" workbookViewId="0">
      <selection activeCell="F52" sqref="F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45072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173.79000000000002</v>
      </c>
      <c r="C9" s="51">
        <f t="shared" ref="C9:C32" si="0">AK9-AE9</f>
        <v>30.540718521415229</v>
      </c>
      <c r="D9" s="52">
        <f t="shared" ref="D9:D32" si="1">AM9-Y9</f>
        <v>135.03180225389198</v>
      </c>
      <c r="E9" s="59">
        <f t="shared" ref="E9:E32" si="2">(AG9+AI9)-Q9</f>
        <v>8.217479224692795</v>
      </c>
      <c r="F9" s="76">
        <v>176.03</v>
      </c>
      <c r="G9" s="52">
        <f t="shared" ref="G9:G32" si="3">AJ9-AD9</f>
        <v>110.45026281284811</v>
      </c>
      <c r="H9" s="52">
        <f t="shared" ref="H9:H32" si="4">AL9-X9</f>
        <v>77.6531402668911</v>
      </c>
      <c r="I9" s="53">
        <f t="shared" ref="I9:I32" si="5">(AH9+AF9)-P9</f>
        <v>-12.073403079739217</v>
      </c>
      <c r="J9" s="58">
        <v>19.89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19.89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28.18</v>
      </c>
      <c r="V9" s="68">
        <v>0</v>
      </c>
      <c r="W9" s="90">
        <v>4.04</v>
      </c>
      <c r="X9" s="94">
        <f>R9+T9+V9</f>
        <v>0</v>
      </c>
      <c r="Y9" s="95">
        <f>S9+U9+W9</f>
        <v>32.22</v>
      </c>
      <c r="Z9" s="91">
        <v>0</v>
      </c>
      <c r="AA9" s="84">
        <v>0</v>
      </c>
      <c r="AB9" s="84">
        <v>0</v>
      </c>
      <c r="AC9" s="84">
        <v>81.09</v>
      </c>
      <c r="AD9" s="96">
        <f>Z9+AB9</f>
        <v>0</v>
      </c>
      <c r="AE9" s="52">
        <f>AA9+AC9</f>
        <v>81.09</v>
      </c>
      <c r="AF9" s="116">
        <f>'[1]Exploitation '!AV3486</f>
        <v>0.38555672043010747</v>
      </c>
      <c r="AG9" s="117">
        <f>'[1]Exploitation '!AW3486</f>
        <v>0.1837087365591398</v>
      </c>
      <c r="AH9" s="54">
        <f t="shared" ref="AH9:AH32" si="6">(F9+P9+X9+AD9)-(AJ9+AL9+AF9)</f>
        <v>7.4310401998306759</v>
      </c>
      <c r="AI9" s="63">
        <f t="shared" ref="AI9:AI32" si="7">(B9+Q9+Y9+AE9)-(AM9+AK9+AG9)</f>
        <v>8.0337704881336549</v>
      </c>
      <c r="AJ9" s="64">
        <v>110.45026281284811</v>
      </c>
      <c r="AK9" s="61">
        <v>111.63071852141523</v>
      </c>
      <c r="AL9" s="66">
        <v>77.6531402668911</v>
      </c>
      <c r="AM9" s="61">
        <v>167.25180225389198</v>
      </c>
      <c r="AS9" s="121"/>
      <c r="BA9" s="42"/>
      <c r="BB9" s="42"/>
    </row>
    <row r="10" spans="1:54" ht="15.75" x14ac:dyDescent="0.25">
      <c r="A10" s="25">
        <v>2</v>
      </c>
      <c r="B10" s="69">
        <v>165.12</v>
      </c>
      <c r="C10" s="51">
        <f t="shared" si="0"/>
        <v>25.367895226940604</v>
      </c>
      <c r="D10" s="52">
        <f t="shared" si="1"/>
        <v>131.75190237013922</v>
      </c>
      <c r="E10" s="59">
        <f t="shared" si="2"/>
        <v>8.0002024029201948</v>
      </c>
      <c r="F10" s="68">
        <v>169.36</v>
      </c>
      <c r="G10" s="52">
        <f t="shared" si="3"/>
        <v>105.60245363369633</v>
      </c>
      <c r="H10" s="52">
        <f t="shared" si="4"/>
        <v>74.814538287945055</v>
      </c>
      <c r="I10" s="53">
        <f t="shared" si="5"/>
        <v>-11.0569919216414</v>
      </c>
      <c r="J10" s="58">
        <v>18.57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18.57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28.18</v>
      </c>
      <c r="V10" s="84">
        <v>0</v>
      </c>
      <c r="W10" s="84">
        <v>4.16</v>
      </c>
      <c r="X10" s="94">
        <f t="shared" ref="X10:X32" si="10">R10+T10+V10</f>
        <v>0</v>
      </c>
      <c r="Y10" s="95">
        <f t="shared" ref="Y10:Y32" si="11">S10+U10+W10</f>
        <v>32.340000000000003</v>
      </c>
      <c r="Z10" s="91">
        <v>0</v>
      </c>
      <c r="AA10" s="84">
        <v>0</v>
      </c>
      <c r="AB10" s="84">
        <v>0</v>
      </c>
      <c r="AC10" s="84">
        <v>81.88</v>
      </c>
      <c r="AD10" s="96">
        <f t="shared" ref="AD10:AD32" si="12">Z10+AB10</f>
        <v>0</v>
      </c>
      <c r="AE10" s="52">
        <f t="shared" ref="AE10:AE32" si="13">AA10+AC10</f>
        <v>81.88</v>
      </c>
      <c r="AF10" s="118">
        <f>'[1]Exploitation '!AV3487</f>
        <v>0.38555672043010747</v>
      </c>
      <c r="AG10" s="117">
        <f>'[1]Exploitation '!AW3487</f>
        <v>0.1837087365591398</v>
      </c>
      <c r="AH10" s="54">
        <f t="shared" si="6"/>
        <v>7.1274513579284928</v>
      </c>
      <c r="AI10" s="63">
        <f t="shared" si="7"/>
        <v>7.8164936663610547</v>
      </c>
      <c r="AJ10" s="64">
        <v>105.60245363369633</v>
      </c>
      <c r="AK10" s="61">
        <v>107.2478952269406</v>
      </c>
      <c r="AL10" s="66">
        <v>74.814538287945055</v>
      </c>
      <c r="AM10" s="61">
        <v>164.09190237013922</v>
      </c>
      <c r="AS10" s="121"/>
      <c r="BA10" s="42"/>
      <c r="BB10" s="42"/>
    </row>
    <row r="11" spans="1:54" ht="15" customHeight="1" x14ac:dyDescent="0.25">
      <c r="A11" s="25">
        <v>3</v>
      </c>
      <c r="B11" s="69">
        <v>135.42000000000002</v>
      </c>
      <c r="C11" s="51">
        <f t="shared" si="0"/>
        <v>24.674891581165667</v>
      </c>
      <c r="D11" s="52">
        <f t="shared" si="1"/>
        <v>102.76842566124849</v>
      </c>
      <c r="E11" s="59">
        <f t="shared" si="2"/>
        <v>7.976682757585877</v>
      </c>
      <c r="F11" s="68">
        <v>164.74</v>
      </c>
      <c r="G11" s="52">
        <f t="shared" si="3"/>
        <v>102.72844164045111</v>
      </c>
      <c r="H11" s="52">
        <f t="shared" si="4"/>
        <v>74.71595750748817</v>
      </c>
      <c r="I11" s="53">
        <f t="shared" si="5"/>
        <v>-12.7043991479393</v>
      </c>
      <c r="J11" s="58">
        <v>20.100000000000001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20.100000000000001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28.52</v>
      </c>
      <c r="V11" s="84">
        <v>0</v>
      </c>
      <c r="W11" s="84">
        <v>32.909999999999997</v>
      </c>
      <c r="X11" s="94">
        <f t="shared" si="10"/>
        <v>0</v>
      </c>
      <c r="Y11" s="95">
        <f t="shared" si="11"/>
        <v>61.429999999999993</v>
      </c>
      <c r="Z11" s="91">
        <v>0</v>
      </c>
      <c r="AA11" s="84">
        <v>0</v>
      </c>
      <c r="AB11" s="84">
        <v>0</v>
      </c>
      <c r="AC11" s="84">
        <v>81.650000000000006</v>
      </c>
      <c r="AD11" s="96">
        <f t="shared" si="12"/>
        <v>0</v>
      </c>
      <c r="AE11" s="52">
        <f t="shared" si="13"/>
        <v>81.650000000000006</v>
      </c>
      <c r="AF11" s="118">
        <f>'[1]Exploitation '!AV3488</f>
        <v>0.38555672043010747</v>
      </c>
      <c r="AG11" s="117">
        <f>'[1]Exploitation '!AW3488</f>
        <v>0.1837087365591398</v>
      </c>
      <c r="AH11" s="54">
        <f t="shared" si="6"/>
        <v>7.0100441316305933</v>
      </c>
      <c r="AI11" s="63">
        <f t="shared" si="7"/>
        <v>7.7929740210267369</v>
      </c>
      <c r="AJ11" s="64">
        <v>102.72844164045111</v>
      </c>
      <c r="AK11" s="61">
        <v>106.32489158116567</v>
      </c>
      <c r="AL11" s="66">
        <v>74.71595750748817</v>
      </c>
      <c r="AM11" s="61">
        <v>164.19842566124848</v>
      </c>
      <c r="AS11" s="121"/>
      <c r="BA11" s="42"/>
      <c r="BB11" s="42"/>
    </row>
    <row r="12" spans="1:54" ht="15" customHeight="1" x14ac:dyDescent="0.25">
      <c r="A12" s="25">
        <v>4</v>
      </c>
      <c r="B12" s="69">
        <v>96.490000000000009</v>
      </c>
      <c r="C12" s="51">
        <f t="shared" si="0"/>
        <v>19.382016563154352</v>
      </c>
      <c r="D12" s="52">
        <f t="shared" si="1"/>
        <v>69.364817038201025</v>
      </c>
      <c r="E12" s="59">
        <f t="shared" si="2"/>
        <v>7.7431663986445756</v>
      </c>
      <c r="F12" s="68">
        <v>162.54</v>
      </c>
      <c r="G12" s="52">
        <f t="shared" si="3"/>
        <v>101.93867299462707</v>
      </c>
      <c r="H12" s="52">
        <f t="shared" si="4"/>
        <v>73.389316794794595</v>
      </c>
      <c r="I12" s="53">
        <f t="shared" si="5"/>
        <v>-12.787989789421703</v>
      </c>
      <c r="J12" s="58">
        <v>20.100000000000001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20.100000000000001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28.52</v>
      </c>
      <c r="V12" s="84">
        <v>0</v>
      </c>
      <c r="W12" s="84">
        <v>62.93</v>
      </c>
      <c r="X12" s="94">
        <f t="shared" si="10"/>
        <v>0</v>
      </c>
      <c r="Y12" s="95">
        <f t="shared" si="11"/>
        <v>91.45</v>
      </c>
      <c r="Z12" s="91">
        <v>0</v>
      </c>
      <c r="AA12" s="84">
        <v>0</v>
      </c>
      <c r="AB12" s="84">
        <v>0</v>
      </c>
      <c r="AC12" s="84">
        <v>82.22</v>
      </c>
      <c r="AD12" s="96">
        <f t="shared" si="12"/>
        <v>0</v>
      </c>
      <c r="AE12" s="52">
        <f t="shared" si="13"/>
        <v>82.22</v>
      </c>
      <c r="AF12" s="118">
        <f>'[1]Exploitation '!AV3489</f>
        <v>0.38555672043010747</v>
      </c>
      <c r="AG12" s="117">
        <f>'[1]Exploitation '!AW3489</f>
        <v>0.1837087365591398</v>
      </c>
      <c r="AH12" s="54">
        <f t="shared" si="6"/>
        <v>6.9264534901481909</v>
      </c>
      <c r="AI12" s="63">
        <f t="shared" si="7"/>
        <v>7.5594576620854355</v>
      </c>
      <c r="AJ12" s="64">
        <v>101.93867299462707</v>
      </c>
      <c r="AK12" s="61">
        <v>101.60201656315435</v>
      </c>
      <c r="AL12" s="66">
        <v>73.389316794794595</v>
      </c>
      <c r="AM12" s="61">
        <v>160.81481703820103</v>
      </c>
      <c r="AS12" s="121"/>
      <c r="BA12" s="42"/>
      <c r="BB12" s="42"/>
    </row>
    <row r="13" spans="1:54" ht="15.75" x14ac:dyDescent="0.25">
      <c r="A13" s="25">
        <v>5</v>
      </c>
      <c r="B13" s="69">
        <v>100.50999999999999</v>
      </c>
      <c r="C13" s="51">
        <f t="shared" si="0"/>
        <v>23.625608880710956</v>
      </c>
      <c r="D13" s="52">
        <f t="shared" si="1"/>
        <v>68.989187116310262</v>
      </c>
      <c r="E13" s="59">
        <f t="shared" si="2"/>
        <v>7.8952040029788009</v>
      </c>
      <c r="F13" s="68">
        <v>181.48</v>
      </c>
      <c r="G13" s="52">
        <f t="shared" si="3"/>
        <v>102.18687620708315</v>
      </c>
      <c r="H13" s="52">
        <f t="shared" si="4"/>
        <v>72.025188556293557</v>
      </c>
      <c r="I13" s="53">
        <f t="shared" si="5"/>
        <v>7.2679352366232788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29.32</v>
      </c>
      <c r="V13" s="84">
        <v>0</v>
      </c>
      <c r="W13" s="84">
        <v>63.45</v>
      </c>
      <c r="X13" s="94">
        <f t="shared" si="10"/>
        <v>0</v>
      </c>
      <c r="Y13" s="95">
        <f t="shared" si="11"/>
        <v>92.77000000000001</v>
      </c>
      <c r="Z13" s="91">
        <v>0</v>
      </c>
      <c r="AA13" s="84">
        <v>0</v>
      </c>
      <c r="AB13" s="84">
        <v>0</v>
      </c>
      <c r="AC13" s="84">
        <v>82.31</v>
      </c>
      <c r="AD13" s="96">
        <f t="shared" si="12"/>
        <v>0</v>
      </c>
      <c r="AE13" s="52">
        <f t="shared" si="13"/>
        <v>82.31</v>
      </c>
      <c r="AF13" s="118">
        <f>'[1]Exploitation '!AV3490</f>
        <v>0.38555672043010747</v>
      </c>
      <c r="AG13" s="117">
        <f>'[1]Exploitation '!AW3490</f>
        <v>0.1837087365591398</v>
      </c>
      <c r="AH13" s="54">
        <f t="shared" si="6"/>
        <v>6.882378516193171</v>
      </c>
      <c r="AI13" s="63">
        <f t="shared" si="7"/>
        <v>7.7114952664196608</v>
      </c>
      <c r="AJ13" s="64">
        <v>102.18687620708315</v>
      </c>
      <c r="AK13" s="61">
        <v>105.93560888071096</v>
      </c>
      <c r="AL13" s="66">
        <v>72.025188556293557</v>
      </c>
      <c r="AM13" s="61">
        <v>161.75918711631027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85.63</v>
      </c>
      <c r="C14" s="51">
        <f t="shared" si="0"/>
        <v>14.186391092045412</v>
      </c>
      <c r="D14" s="52">
        <f t="shared" si="1"/>
        <v>63.972037980987125</v>
      </c>
      <c r="E14" s="59">
        <f t="shared" si="2"/>
        <v>7.4715709269674448</v>
      </c>
      <c r="F14" s="68">
        <v>146.72999999999999</v>
      </c>
      <c r="G14" s="52">
        <f t="shared" si="3"/>
        <v>92.054473706944876</v>
      </c>
      <c r="H14" s="52">
        <f t="shared" si="4"/>
        <v>63.146701748176532</v>
      </c>
      <c r="I14" s="53">
        <f t="shared" si="5"/>
        <v>-8.4711754551214415</v>
      </c>
      <c r="J14" s="58">
        <v>15.04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15.04</v>
      </c>
      <c r="Q14" s="82">
        <f t="shared" si="9"/>
        <v>0</v>
      </c>
      <c r="R14" s="91">
        <v>0.31</v>
      </c>
      <c r="S14" s="84">
        <v>0</v>
      </c>
      <c r="T14" s="84">
        <v>0</v>
      </c>
      <c r="U14" s="84">
        <v>29.32</v>
      </c>
      <c r="V14" s="84">
        <v>0</v>
      </c>
      <c r="W14" s="84">
        <v>63.75</v>
      </c>
      <c r="X14" s="94">
        <f t="shared" si="10"/>
        <v>0.31</v>
      </c>
      <c r="Y14" s="95">
        <f t="shared" si="11"/>
        <v>93.07</v>
      </c>
      <c r="Z14" s="91">
        <v>1</v>
      </c>
      <c r="AA14" s="84">
        <v>0</v>
      </c>
      <c r="AB14" s="84">
        <v>0</v>
      </c>
      <c r="AC14" s="84">
        <v>81.760000000000005</v>
      </c>
      <c r="AD14" s="96">
        <f t="shared" si="12"/>
        <v>1</v>
      </c>
      <c r="AE14" s="52">
        <f t="shared" si="13"/>
        <v>81.760000000000005</v>
      </c>
      <c r="AF14" s="118">
        <f>'[1]Exploitation '!AV3491</f>
        <v>0.38555672043010747</v>
      </c>
      <c r="AG14" s="117">
        <f>'[1]Exploitation '!AW3491</f>
        <v>0.1837087365591398</v>
      </c>
      <c r="AH14" s="54">
        <f t="shared" si="6"/>
        <v>6.1832678244484498</v>
      </c>
      <c r="AI14" s="63">
        <f t="shared" si="7"/>
        <v>7.2878621904083047</v>
      </c>
      <c r="AJ14" s="64">
        <v>93.054473706944876</v>
      </c>
      <c r="AK14" s="61">
        <v>95.946391092045417</v>
      </c>
      <c r="AL14" s="66">
        <v>63.456701748176535</v>
      </c>
      <c r="AM14" s="61">
        <v>157.04203798098712</v>
      </c>
      <c r="AS14" s="121"/>
      <c r="BA14" s="42"/>
      <c r="BB14" s="42"/>
    </row>
    <row r="15" spans="1:54" ht="15.75" x14ac:dyDescent="0.25">
      <c r="A15" s="25">
        <v>7</v>
      </c>
      <c r="B15" s="69">
        <v>95.759999999999991</v>
      </c>
      <c r="C15" s="51">
        <f t="shared" si="0"/>
        <v>25.074249108876657</v>
      </c>
      <c r="D15" s="52">
        <f t="shared" si="1"/>
        <v>62.956024276063047</v>
      </c>
      <c r="E15" s="59">
        <f t="shared" si="2"/>
        <v>7.729726615060315</v>
      </c>
      <c r="F15" s="68">
        <v>123.11</v>
      </c>
      <c r="G15" s="52">
        <f t="shared" si="3"/>
        <v>88.641212594281072</v>
      </c>
      <c r="H15" s="52">
        <f t="shared" si="4"/>
        <v>48.437352115665334</v>
      </c>
      <c r="I15" s="53">
        <f t="shared" si="5"/>
        <v>-13.968564709946426</v>
      </c>
      <c r="J15" s="58">
        <v>20.2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20.2</v>
      </c>
      <c r="Q15" s="82">
        <f t="shared" si="9"/>
        <v>0</v>
      </c>
      <c r="R15" s="91">
        <v>7.19</v>
      </c>
      <c r="S15" s="84">
        <v>0</v>
      </c>
      <c r="T15" s="84">
        <v>0</v>
      </c>
      <c r="U15" s="84">
        <v>28.51</v>
      </c>
      <c r="V15" s="84">
        <v>0</v>
      </c>
      <c r="W15" s="84">
        <v>63.54</v>
      </c>
      <c r="X15" s="94">
        <f t="shared" si="10"/>
        <v>7.19</v>
      </c>
      <c r="Y15" s="95">
        <f t="shared" si="11"/>
        <v>92.05</v>
      </c>
      <c r="Z15" s="91">
        <v>3.7</v>
      </c>
      <c r="AA15" s="84">
        <v>0</v>
      </c>
      <c r="AB15" s="84">
        <v>0</v>
      </c>
      <c r="AC15" s="84">
        <v>81.87</v>
      </c>
      <c r="AD15" s="96">
        <f t="shared" si="12"/>
        <v>3.7</v>
      </c>
      <c r="AE15" s="52">
        <f t="shared" si="13"/>
        <v>81.87</v>
      </c>
      <c r="AF15" s="118">
        <f>'[1]Exploitation '!AV3492</f>
        <v>0.38555672043010747</v>
      </c>
      <c r="AG15" s="117">
        <f>'[1]Exploitation '!AW3492</f>
        <v>0.1837087365591398</v>
      </c>
      <c r="AH15" s="54">
        <f t="shared" si="6"/>
        <v>5.8458785696234656</v>
      </c>
      <c r="AI15" s="63">
        <f t="shared" si="7"/>
        <v>7.5460178785011749</v>
      </c>
      <c r="AJ15" s="64">
        <v>92.341212594281075</v>
      </c>
      <c r="AK15" s="61">
        <v>106.94424910887666</v>
      </c>
      <c r="AL15" s="66">
        <v>55.627352115665332</v>
      </c>
      <c r="AM15" s="61">
        <v>155.00602427606304</v>
      </c>
      <c r="AS15" s="121"/>
      <c r="BA15" s="42"/>
      <c r="BB15" s="42"/>
    </row>
    <row r="16" spans="1:54" ht="15.75" x14ac:dyDescent="0.25">
      <c r="A16" s="25">
        <v>8</v>
      </c>
      <c r="B16" s="69">
        <v>116.58</v>
      </c>
      <c r="C16" s="51">
        <f t="shared" si="0"/>
        <v>29.796110336772841</v>
      </c>
      <c r="D16" s="52">
        <f t="shared" si="1"/>
        <v>77.911219060017046</v>
      </c>
      <c r="E16" s="59">
        <f t="shared" si="2"/>
        <v>8.8726706032101106</v>
      </c>
      <c r="F16" s="68">
        <v>114</v>
      </c>
      <c r="G16" s="52">
        <f t="shared" si="3"/>
        <v>95.483392017812619</v>
      </c>
      <c r="H16" s="52">
        <f t="shared" si="4"/>
        <v>32.048617315564513</v>
      </c>
      <c r="I16" s="53">
        <f t="shared" si="5"/>
        <v>-13.532009333377166</v>
      </c>
      <c r="J16" s="58">
        <v>20.2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20.2</v>
      </c>
      <c r="Q16" s="82">
        <f t="shared" si="9"/>
        <v>0</v>
      </c>
      <c r="R16" s="91">
        <v>23.79</v>
      </c>
      <c r="S16" s="84">
        <v>0</v>
      </c>
      <c r="T16" s="84">
        <v>0</v>
      </c>
      <c r="U16" s="84">
        <v>48.94</v>
      </c>
      <c r="V16" s="84">
        <v>0</v>
      </c>
      <c r="W16" s="84">
        <v>62.8</v>
      </c>
      <c r="X16" s="94">
        <f t="shared" si="10"/>
        <v>23.79</v>
      </c>
      <c r="Y16" s="95">
        <f t="shared" si="11"/>
        <v>111.74</v>
      </c>
      <c r="Z16" s="91">
        <v>7.7</v>
      </c>
      <c r="AA16" s="84">
        <v>0</v>
      </c>
      <c r="AB16" s="84">
        <v>0</v>
      </c>
      <c r="AC16" s="84">
        <v>82.18</v>
      </c>
      <c r="AD16" s="96">
        <f t="shared" si="12"/>
        <v>7.7</v>
      </c>
      <c r="AE16" s="52">
        <f t="shared" si="13"/>
        <v>82.18</v>
      </c>
      <c r="AF16" s="118">
        <f>'[1]Exploitation '!AV3493</f>
        <v>0.38555672043010747</v>
      </c>
      <c r="AG16" s="117">
        <f>'[1]Exploitation '!AW3493</f>
        <v>0.1837087365591398</v>
      </c>
      <c r="AH16" s="54">
        <f t="shared" si="6"/>
        <v>6.2824339461927252</v>
      </c>
      <c r="AI16" s="63">
        <f t="shared" si="7"/>
        <v>8.6889618666509705</v>
      </c>
      <c r="AJ16" s="64">
        <v>103.18339201781262</v>
      </c>
      <c r="AK16" s="61">
        <v>111.97611033677285</v>
      </c>
      <c r="AL16" s="66">
        <v>55.838617315564512</v>
      </c>
      <c r="AM16" s="61">
        <v>189.65121906001704</v>
      </c>
      <c r="AS16" s="121"/>
      <c r="BA16" s="42"/>
      <c r="BB16" s="42"/>
    </row>
    <row r="17" spans="1:54" ht="15.75" x14ac:dyDescent="0.25">
      <c r="A17" s="25">
        <v>9</v>
      </c>
      <c r="B17" s="69">
        <v>125.24000000000001</v>
      </c>
      <c r="C17" s="51">
        <f t="shared" si="0"/>
        <v>29.606658550542178</v>
      </c>
      <c r="D17" s="52">
        <f t="shared" si="1"/>
        <v>86.162877651086717</v>
      </c>
      <c r="E17" s="59">
        <f t="shared" si="2"/>
        <v>9.4704637983711564</v>
      </c>
      <c r="F17" s="68">
        <v>102</v>
      </c>
      <c r="G17" s="52">
        <f t="shared" si="3"/>
        <v>85.751612450710113</v>
      </c>
      <c r="H17" s="52">
        <f t="shared" si="4"/>
        <v>29.522782032872577</v>
      </c>
      <c r="I17" s="53">
        <f t="shared" si="5"/>
        <v>-13.274394483582702</v>
      </c>
      <c r="J17" s="58">
        <v>19.98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19.98</v>
      </c>
      <c r="Q17" s="82">
        <f t="shared" si="9"/>
        <v>0</v>
      </c>
      <c r="R17" s="91">
        <v>32.200000000000003</v>
      </c>
      <c r="S17" s="84">
        <v>0</v>
      </c>
      <c r="T17" s="84">
        <v>0</v>
      </c>
      <c r="U17" s="84">
        <v>61.9</v>
      </c>
      <c r="V17" s="84">
        <v>0</v>
      </c>
      <c r="W17" s="84">
        <v>62.55</v>
      </c>
      <c r="X17" s="94">
        <f t="shared" si="10"/>
        <v>32.200000000000003</v>
      </c>
      <c r="Y17" s="95">
        <f t="shared" si="11"/>
        <v>124.44999999999999</v>
      </c>
      <c r="Z17" s="91">
        <v>12.5</v>
      </c>
      <c r="AA17" s="84">
        <v>0</v>
      </c>
      <c r="AB17" s="84">
        <v>0</v>
      </c>
      <c r="AC17" s="84">
        <v>82.16</v>
      </c>
      <c r="AD17" s="96">
        <f t="shared" si="12"/>
        <v>12.5</v>
      </c>
      <c r="AE17" s="52">
        <f t="shared" si="13"/>
        <v>82.16</v>
      </c>
      <c r="AF17" s="118">
        <f>'[1]Exploitation '!AV3494</f>
        <v>0.38555672043010747</v>
      </c>
      <c r="AG17" s="117">
        <f>'[1]Exploitation '!AW3494</f>
        <v>0.1837087365591398</v>
      </c>
      <c r="AH17" s="54">
        <f t="shared" si="6"/>
        <v>6.3200487959871907</v>
      </c>
      <c r="AI17" s="63">
        <f t="shared" si="7"/>
        <v>9.2867550618120163</v>
      </c>
      <c r="AJ17" s="64">
        <v>98.251612450710113</v>
      </c>
      <c r="AK17" s="61">
        <v>111.76665855054218</v>
      </c>
      <c r="AL17" s="66">
        <v>61.72278203287258</v>
      </c>
      <c r="AM17" s="61">
        <v>210.61287765108671</v>
      </c>
      <c r="AS17" s="121"/>
      <c r="BA17" s="42"/>
      <c r="BB17" s="42"/>
    </row>
    <row r="18" spans="1:54" ht="15.75" x14ac:dyDescent="0.25">
      <c r="A18" s="25">
        <v>10</v>
      </c>
      <c r="B18" s="69">
        <v>95.550000000000011</v>
      </c>
      <c r="C18" s="51">
        <f t="shared" si="0"/>
        <v>25.249071485907635</v>
      </c>
      <c r="D18" s="52">
        <f t="shared" si="1"/>
        <v>60.782025228948754</v>
      </c>
      <c r="E18" s="59">
        <f t="shared" si="2"/>
        <v>9.5189032851436082</v>
      </c>
      <c r="F18" s="68">
        <v>98.99</v>
      </c>
      <c r="G18" s="52">
        <f t="shared" si="3"/>
        <v>84.790913791449</v>
      </c>
      <c r="H18" s="52">
        <f t="shared" si="4"/>
        <v>27.415348532026101</v>
      </c>
      <c r="I18" s="53">
        <f t="shared" si="5"/>
        <v>-13.21626232347514</v>
      </c>
      <c r="J18" s="58">
        <v>19.98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19.98</v>
      </c>
      <c r="Q18" s="82">
        <f t="shared" si="9"/>
        <v>0</v>
      </c>
      <c r="R18" s="91">
        <v>34.04</v>
      </c>
      <c r="S18" s="84">
        <v>0</v>
      </c>
      <c r="T18" s="84">
        <v>0</v>
      </c>
      <c r="U18" s="84">
        <v>71.72</v>
      </c>
      <c r="V18" s="84">
        <v>0</v>
      </c>
      <c r="W18" s="84">
        <v>61.82</v>
      </c>
      <c r="X18" s="94">
        <f t="shared" si="10"/>
        <v>34.04</v>
      </c>
      <c r="Y18" s="95">
        <f t="shared" si="11"/>
        <v>133.54</v>
      </c>
      <c r="Z18" s="91">
        <v>15.2</v>
      </c>
      <c r="AA18" s="84">
        <v>0</v>
      </c>
      <c r="AB18" s="84">
        <v>0</v>
      </c>
      <c r="AC18" s="84">
        <v>104.49</v>
      </c>
      <c r="AD18" s="96">
        <f t="shared" si="12"/>
        <v>15.2</v>
      </c>
      <c r="AE18" s="52">
        <f t="shared" si="13"/>
        <v>104.49</v>
      </c>
      <c r="AF18" s="118">
        <f>'[1]Exploitation '!AV3495</f>
        <v>0.38555672043010747</v>
      </c>
      <c r="AG18" s="117">
        <f>'[1]Exploitation '!AW3495</f>
        <v>0.1837087365591398</v>
      </c>
      <c r="AH18" s="54">
        <f t="shared" si="6"/>
        <v>6.3781809560947522</v>
      </c>
      <c r="AI18" s="63">
        <f t="shared" si="7"/>
        <v>9.3351945485844681</v>
      </c>
      <c r="AJ18" s="64">
        <v>99.990913791449003</v>
      </c>
      <c r="AK18" s="61">
        <v>129.73907148590763</v>
      </c>
      <c r="AL18" s="66">
        <v>61.4553485320261</v>
      </c>
      <c r="AM18" s="61">
        <v>194.32202522894875</v>
      </c>
      <c r="AS18" s="121"/>
      <c r="BA18" s="42"/>
      <c r="BB18" s="42"/>
    </row>
    <row r="19" spans="1:54" ht="15.75" x14ac:dyDescent="0.25">
      <c r="A19" s="25">
        <v>11</v>
      </c>
      <c r="B19" s="69">
        <v>96.72999999999999</v>
      </c>
      <c r="C19" s="51">
        <f t="shared" si="0"/>
        <v>28.025076637369452</v>
      </c>
      <c r="D19" s="52">
        <f t="shared" si="1"/>
        <v>59.097820998425874</v>
      </c>
      <c r="E19" s="59">
        <f t="shared" si="2"/>
        <v>9.6071023642046498</v>
      </c>
      <c r="F19" s="68">
        <v>92.46</v>
      </c>
      <c r="G19" s="52">
        <f t="shared" si="3"/>
        <v>77.699804785625929</v>
      </c>
      <c r="H19" s="52">
        <f t="shared" si="4"/>
        <v>26.430916282894501</v>
      </c>
      <c r="I19" s="53">
        <f t="shared" si="5"/>
        <v>-11.670721068520431</v>
      </c>
      <c r="J19" s="58">
        <v>18.14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18.14</v>
      </c>
      <c r="Q19" s="82">
        <f t="shared" si="9"/>
        <v>0</v>
      </c>
      <c r="R19" s="91">
        <v>34.96</v>
      </c>
      <c r="S19" s="84">
        <v>0</v>
      </c>
      <c r="T19" s="84">
        <v>0</v>
      </c>
      <c r="U19" s="84">
        <v>71.53</v>
      </c>
      <c r="V19" s="84">
        <v>0</v>
      </c>
      <c r="W19" s="84">
        <v>62.17</v>
      </c>
      <c r="X19" s="94">
        <f t="shared" si="10"/>
        <v>34.96</v>
      </c>
      <c r="Y19" s="95">
        <f t="shared" si="11"/>
        <v>133.69999999999999</v>
      </c>
      <c r="Z19" s="91">
        <v>14.9</v>
      </c>
      <c r="AA19" s="84">
        <v>0</v>
      </c>
      <c r="AB19" s="84">
        <v>0</v>
      </c>
      <c r="AC19" s="84">
        <v>106.3</v>
      </c>
      <c r="AD19" s="96">
        <f t="shared" si="12"/>
        <v>14.9</v>
      </c>
      <c r="AE19" s="52">
        <f t="shared" si="13"/>
        <v>106.3</v>
      </c>
      <c r="AF19" s="118">
        <f>'[1]Exploitation '!AV3496</f>
        <v>0.38555672043010747</v>
      </c>
      <c r="AG19" s="117">
        <f>'[1]Exploitation '!AW3496</f>
        <v>0.1837087365591398</v>
      </c>
      <c r="AH19" s="54">
        <f t="shared" si="6"/>
        <v>6.0837222110494622</v>
      </c>
      <c r="AI19" s="63">
        <f t="shared" si="7"/>
        <v>9.4233936276455097</v>
      </c>
      <c r="AJ19" s="64">
        <v>92.599804785625935</v>
      </c>
      <c r="AK19" s="61">
        <v>134.32507663736945</v>
      </c>
      <c r="AL19" s="66">
        <v>61.390916282894501</v>
      </c>
      <c r="AM19" s="61">
        <v>192.79782099842586</v>
      </c>
      <c r="AS19" s="121"/>
      <c r="BA19" s="42"/>
      <c r="BB19" s="42"/>
    </row>
    <row r="20" spans="1:54" ht="15.75" x14ac:dyDescent="0.25">
      <c r="A20" s="25">
        <v>12</v>
      </c>
      <c r="B20" s="69">
        <v>91.55</v>
      </c>
      <c r="C20" s="51">
        <f t="shared" si="0"/>
        <v>24.326204675887297</v>
      </c>
      <c r="D20" s="52">
        <f t="shared" si="1"/>
        <v>57.749691564493816</v>
      </c>
      <c r="E20" s="59">
        <f t="shared" si="2"/>
        <v>9.474103759618913</v>
      </c>
      <c r="F20" s="68">
        <v>88.53</v>
      </c>
      <c r="G20" s="52">
        <f t="shared" si="3"/>
        <v>76.234080622164356</v>
      </c>
      <c r="H20" s="52">
        <f t="shared" si="4"/>
        <v>25.804771825110222</v>
      </c>
      <c r="I20" s="53">
        <f t="shared" si="5"/>
        <v>-13.508852447274586</v>
      </c>
      <c r="J20" s="58">
        <v>19.920000000000002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19.920000000000002</v>
      </c>
      <c r="Q20" s="82">
        <f t="shared" si="9"/>
        <v>0</v>
      </c>
      <c r="R20" s="91">
        <v>33.08</v>
      </c>
      <c r="S20" s="84">
        <v>0</v>
      </c>
      <c r="T20" s="84">
        <v>0</v>
      </c>
      <c r="U20" s="84">
        <v>71.150000000000006</v>
      </c>
      <c r="V20" s="84">
        <v>0</v>
      </c>
      <c r="W20" s="84">
        <v>62.42</v>
      </c>
      <c r="X20" s="94">
        <f t="shared" si="10"/>
        <v>33.08</v>
      </c>
      <c r="Y20" s="95">
        <f t="shared" si="11"/>
        <v>133.57</v>
      </c>
      <c r="Z20" s="91">
        <v>17.399999999999999</v>
      </c>
      <c r="AA20" s="84">
        <v>0</v>
      </c>
      <c r="AB20" s="84">
        <v>0</v>
      </c>
      <c r="AC20" s="84">
        <v>106.86</v>
      </c>
      <c r="AD20" s="96">
        <f t="shared" si="12"/>
        <v>17.399999999999999</v>
      </c>
      <c r="AE20" s="52">
        <f t="shared" si="13"/>
        <v>106.86</v>
      </c>
      <c r="AF20" s="118">
        <f>'[1]Exploitation '!AV3497</f>
        <v>0.38555672043010747</v>
      </c>
      <c r="AG20" s="117">
        <f>'[1]Exploitation '!AW3497</f>
        <v>0.1837087365591398</v>
      </c>
      <c r="AH20" s="54">
        <f t="shared" si="6"/>
        <v>6.0255908322953076</v>
      </c>
      <c r="AI20" s="63">
        <f t="shared" si="7"/>
        <v>9.2903950230597729</v>
      </c>
      <c r="AJ20" s="64">
        <v>93.634080622164348</v>
      </c>
      <c r="AK20" s="61">
        <v>131.1862046758873</v>
      </c>
      <c r="AL20" s="66">
        <v>58.884771825110221</v>
      </c>
      <c r="AM20" s="61">
        <v>191.31969156449381</v>
      </c>
      <c r="AS20" s="121"/>
      <c r="BA20" s="42"/>
      <c r="BB20" s="42"/>
    </row>
    <row r="21" spans="1:54" ht="15.75" x14ac:dyDescent="0.25">
      <c r="A21" s="25">
        <v>13</v>
      </c>
      <c r="B21" s="69">
        <v>77.680000000000007</v>
      </c>
      <c r="C21" s="51">
        <f t="shared" si="0"/>
        <v>20.83810704672058</v>
      </c>
      <c r="D21" s="52">
        <f t="shared" si="1"/>
        <v>47.581146869703588</v>
      </c>
      <c r="E21" s="59">
        <f t="shared" si="2"/>
        <v>9.2607460835758388</v>
      </c>
      <c r="F21" s="68">
        <v>91.69</v>
      </c>
      <c r="G21" s="52">
        <f t="shared" si="3"/>
        <v>85.549650577447267</v>
      </c>
      <c r="H21" s="52">
        <f t="shared" si="4"/>
        <v>19.844871586875641</v>
      </c>
      <c r="I21" s="53">
        <f t="shared" si="5"/>
        <v>-13.704522164322919</v>
      </c>
      <c r="J21" s="58">
        <v>19.920000000000002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19.920000000000002</v>
      </c>
      <c r="Q21" s="82">
        <f t="shared" si="9"/>
        <v>0</v>
      </c>
      <c r="R21" s="91">
        <v>34.17</v>
      </c>
      <c r="S21" s="84">
        <v>0</v>
      </c>
      <c r="T21" s="84">
        <v>0</v>
      </c>
      <c r="U21" s="84">
        <v>79.459999999999994</v>
      </c>
      <c r="V21" s="84">
        <v>0</v>
      </c>
      <c r="W21" s="84">
        <v>61.76</v>
      </c>
      <c r="X21" s="94">
        <f t="shared" si="10"/>
        <v>34.17</v>
      </c>
      <c r="Y21" s="95">
        <f t="shared" si="11"/>
        <v>141.22</v>
      </c>
      <c r="Z21" s="91">
        <v>8</v>
      </c>
      <c r="AA21" s="84">
        <v>0</v>
      </c>
      <c r="AB21" s="84">
        <v>0</v>
      </c>
      <c r="AC21" s="84">
        <v>105.46</v>
      </c>
      <c r="AD21" s="96">
        <f t="shared" si="12"/>
        <v>8</v>
      </c>
      <c r="AE21" s="52">
        <f t="shared" si="13"/>
        <v>105.46</v>
      </c>
      <c r="AF21" s="118">
        <f>'[1]Exploitation '!AV3498</f>
        <v>0.38555672043010747</v>
      </c>
      <c r="AG21" s="117">
        <f>'[1]Exploitation '!AW3498</f>
        <v>0.1837087365591398</v>
      </c>
      <c r="AH21" s="54">
        <f t="shared" si="6"/>
        <v>5.8299211152469752</v>
      </c>
      <c r="AI21" s="63">
        <f t="shared" si="7"/>
        <v>9.0770373470166987</v>
      </c>
      <c r="AJ21" s="64">
        <v>93.549650577447267</v>
      </c>
      <c r="AK21" s="61">
        <v>126.29810704672057</v>
      </c>
      <c r="AL21" s="66">
        <v>54.014871586875643</v>
      </c>
      <c r="AM21" s="61">
        <v>188.80114686970359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76.260000000000005</v>
      </c>
      <c r="C22" s="51">
        <f t="shared" si="0"/>
        <v>16.279741320027625</v>
      </c>
      <c r="D22" s="52">
        <f t="shared" si="1"/>
        <v>50.567754260428188</v>
      </c>
      <c r="E22" s="59">
        <f t="shared" si="2"/>
        <v>9.4125044195441774</v>
      </c>
      <c r="F22" s="68">
        <v>113.93</v>
      </c>
      <c r="G22" s="52">
        <f t="shared" si="3"/>
        <v>93.267612717890415</v>
      </c>
      <c r="H22" s="52">
        <f t="shared" si="4"/>
        <v>33.990775955432355</v>
      </c>
      <c r="I22" s="53">
        <f t="shared" si="5"/>
        <v>-13.328388673322786</v>
      </c>
      <c r="J22" s="58">
        <v>20.14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20.14</v>
      </c>
      <c r="Q22" s="82">
        <f t="shared" si="9"/>
        <v>0</v>
      </c>
      <c r="R22" s="91">
        <v>27.6</v>
      </c>
      <c r="S22" s="84">
        <v>0</v>
      </c>
      <c r="T22" s="84">
        <v>0</v>
      </c>
      <c r="U22" s="84">
        <v>85.31</v>
      </c>
      <c r="V22" s="84">
        <v>0</v>
      </c>
      <c r="W22" s="84">
        <v>61.95</v>
      </c>
      <c r="X22" s="94">
        <f t="shared" si="10"/>
        <v>27.6</v>
      </c>
      <c r="Y22" s="95">
        <f t="shared" si="11"/>
        <v>147.26</v>
      </c>
      <c r="Z22" s="91">
        <v>7.8</v>
      </c>
      <c r="AA22" s="84">
        <v>0</v>
      </c>
      <c r="AB22" s="84">
        <v>0</v>
      </c>
      <c r="AC22" s="84">
        <v>106.26</v>
      </c>
      <c r="AD22" s="96">
        <f t="shared" si="12"/>
        <v>7.8</v>
      </c>
      <c r="AE22" s="52">
        <f t="shared" si="13"/>
        <v>106.26</v>
      </c>
      <c r="AF22" s="118">
        <f>'[1]Exploitation '!AV3499</f>
        <v>0.38555672043010747</v>
      </c>
      <c r="AG22" s="117">
        <f>'[1]Exploitation '!AW3499</f>
        <v>0.1837087365591398</v>
      </c>
      <c r="AH22" s="54">
        <f t="shared" si="6"/>
        <v>6.4260546062471064</v>
      </c>
      <c r="AI22" s="63">
        <f t="shared" si="7"/>
        <v>9.2287956829850373</v>
      </c>
      <c r="AJ22" s="64">
        <v>101.06761271789041</v>
      </c>
      <c r="AK22" s="61">
        <v>122.53974132002763</v>
      </c>
      <c r="AL22" s="66">
        <v>61.590775955432356</v>
      </c>
      <c r="AM22" s="61">
        <v>197.82775426042818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89.43</v>
      </c>
      <c r="C23" s="51">
        <f t="shared" si="0"/>
        <v>28.817250943952772</v>
      </c>
      <c r="D23" s="52">
        <f t="shared" si="1"/>
        <v>50.833168443865247</v>
      </c>
      <c r="E23" s="59">
        <f t="shared" si="2"/>
        <v>9.7795806121819737</v>
      </c>
      <c r="F23" s="68">
        <v>135.34</v>
      </c>
      <c r="G23" s="52">
        <f t="shared" si="3"/>
        <v>98.0068282757356</v>
      </c>
      <c r="H23" s="52">
        <f t="shared" si="4"/>
        <v>47.267863017625018</v>
      </c>
      <c r="I23" s="53">
        <f t="shared" si="5"/>
        <v>-9.9346912933606202</v>
      </c>
      <c r="J23" s="58">
        <v>17.260000000000002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17.260000000000002</v>
      </c>
      <c r="Q23" s="82">
        <f t="shared" si="9"/>
        <v>0</v>
      </c>
      <c r="R23" s="91">
        <v>18.489999999999998</v>
      </c>
      <c r="S23" s="84">
        <v>0</v>
      </c>
      <c r="T23" s="84">
        <v>0</v>
      </c>
      <c r="U23" s="84">
        <v>86.06</v>
      </c>
      <c r="V23" s="84">
        <v>0</v>
      </c>
      <c r="W23" s="84">
        <v>61.92</v>
      </c>
      <c r="X23" s="94">
        <f t="shared" si="10"/>
        <v>18.489999999999998</v>
      </c>
      <c r="Y23" s="95">
        <f t="shared" si="11"/>
        <v>147.98000000000002</v>
      </c>
      <c r="Z23" s="91">
        <v>11.9</v>
      </c>
      <c r="AA23" s="84">
        <v>0</v>
      </c>
      <c r="AB23" s="84">
        <v>0</v>
      </c>
      <c r="AC23" s="84">
        <v>105.48</v>
      </c>
      <c r="AD23" s="96">
        <f t="shared" si="12"/>
        <v>11.9</v>
      </c>
      <c r="AE23" s="52">
        <f t="shared" si="13"/>
        <v>105.48</v>
      </c>
      <c r="AF23" s="118">
        <f>'[1]Exploitation '!AV3500</f>
        <v>0.38555672043010747</v>
      </c>
      <c r="AG23" s="117">
        <f>'[1]Exploitation '!AW3500</f>
        <v>0.1837087365591398</v>
      </c>
      <c r="AH23" s="54">
        <f t="shared" si="6"/>
        <v>6.9397519862092736</v>
      </c>
      <c r="AI23" s="63">
        <f t="shared" si="7"/>
        <v>9.5958718756228336</v>
      </c>
      <c r="AJ23" s="64">
        <v>109.90682827573561</v>
      </c>
      <c r="AK23" s="61">
        <v>134.29725094395278</v>
      </c>
      <c r="AL23" s="66">
        <v>65.757863017625013</v>
      </c>
      <c r="AM23" s="61">
        <v>198.81316844386527</v>
      </c>
      <c r="AS23" s="121"/>
      <c r="BA23" s="42"/>
      <c r="BB23" s="42"/>
    </row>
    <row r="24" spans="1:54" ht="15.75" x14ac:dyDescent="0.25">
      <c r="A24" s="25">
        <v>16</v>
      </c>
      <c r="B24" s="69">
        <v>94.57</v>
      </c>
      <c r="C24" s="51">
        <f t="shared" si="0"/>
        <v>26.562568128004813</v>
      </c>
      <c r="D24" s="52">
        <f t="shared" si="1"/>
        <v>58.120892315003971</v>
      </c>
      <c r="E24" s="59">
        <f t="shared" si="2"/>
        <v>9.886539556991238</v>
      </c>
      <c r="F24" s="68">
        <v>152.91999999999999</v>
      </c>
      <c r="G24" s="52">
        <f t="shared" si="3"/>
        <v>110.76915825660086</v>
      </c>
      <c r="H24" s="52">
        <f t="shared" si="4"/>
        <v>54.137715504795707</v>
      </c>
      <c r="I24" s="53">
        <f t="shared" si="5"/>
        <v>-11.986873761396597</v>
      </c>
      <c r="J24" s="58">
        <v>19.71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19.71</v>
      </c>
      <c r="Q24" s="82">
        <f t="shared" si="9"/>
        <v>0</v>
      </c>
      <c r="R24" s="91">
        <v>20.23</v>
      </c>
      <c r="S24" s="84">
        <v>0</v>
      </c>
      <c r="T24" s="84">
        <v>0</v>
      </c>
      <c r="U24" s="84">
        <v>83.84</v>
      </c>
      <c r="V24" s="84">
        <v>0</v>
      </c>
      <c r="W24" s="84">
        <v>61.4</v>
      </c>
      <c r="X24" s="94">
        <f t="shared" si="10"/>
        <v>20.23</v>
      </c>
      <c r="Y24" s="95">
        <f t="shared" si="11"/>
        <v>145.24</v>
      </c>
      <c r="Z24" s="91">
        <v>0.6</v>
      </c>
      <c r="AA24" s="84">
        <v>0</v>
      </c>
      <c r="AB24" s="84">
        <v>0</v>
      </c>
      <c r="AC24" s="84">
        <v>106.9</v>
      </c>
      <c r="AD24" s="96">
        <f t="shared" si="12"/>
        <v>0.6</v>
      </c>
      <c r="AE24" s="52">
        <f t="shared" si="13"/>
        <v>106.9</v>
      </c>
      <c r="AF24" s="118">
        <f>'[1]Exploitation '!AV3501</f>
        <v>0.38555672043010747</v>
      </c>
      <c r="AG24" s="117">
        <f>'[1]Exploitation '!AW3501</f>
        <v>0.1837087365591398</v>
      </c>
      <c r="AH24" s="54">
        <f t="shared" si="6"/>
        <v>7.3375695181732965</v>
      </c>
      <c r="AI24" s="63">
        <f t="shared" si="7"/>
        <v>9.7028308204320979</v>
      </c>
      <c r="AJ24" s="64">
        <v>111.36915825660085</v>
      </c>
      <c r="AK24" s="61">
        <v>133.46256812800482</v>
      </c>
      <c r="AL24" s="66">
        <v>74.367715504795711</v>
      </c>
      <c r="AM24" s="61">
        <v>203.36089231500398</v>
      </c>
      <c r="AS24" s="121"/>
      <c r="BA24" s="42"/>
      <c r="BB24" s="42"/>
    </row>
    <row r="25" spans="1:54" ht="15.75" x14ac:dyDescent="0.25">
      <c r="A25" s="25">
        <v>17</v>
      </c>
      <c r="B25" s="69">
        <v>96.88</v>
      </c>
      <c r="C25" s="51">
        <f t="shared" si="0"/>
        <v>23.370476580031067</v>
      </c>
      <c r="D25" s="52">
        <f t="shared" si="1"/>
        <v>64.279856988716006</v>
      </c>
      <c r="E25" s="59">
        <f t="shared" si="2"/>
        <v>9.2296664312528947</v>
      </c>
      <c r="F25" s="68">
        <v>164.61</v>
      </c>
      <c r="G25" s="52">
        <f t="shared" si="3"/>
        <v>109.14234065611907</v>
      </c>
      <c r="H25" s="52">
        <f t="shared" si="4"/>
        <v>67.621335872500808</v>
      </c>
      <c r="I25" s="53">
        <f t="shared" si="5"/>
        <v>-12.153676528619885</v>
      </c>
      <c r="J25" s="58">
        <v>19.71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19.71</v>
      </c>
      <c r="Q25" s="82">
        <f t="shared" si="9"/>
        <v>0</v>
      </c>
      <c r="R25" s="91">
        <v>3.45</v>
      </c>
      <c r="S25" s="84">
        <v>0</v>
      </c>
      <c r="T25" s="84">
        <v>0</v>
      </c>
      <c r="U25" s="84">
        <v>84</v>
      </c>
      <c r="V25" s="84">
        <v>0</v>
      </c>
      <c r="W25" s="84">
        <v>37.15</v>
      </c>
      <c r="X25" s="94">
        <f t="shared" si="10"/>
        <v>3.45</v>
      </c>
      <c r="Y25" s="95">
        <f t="shared" si="11"/>
        <v>121.15</v>
      </c>
      <c r="Z25" s="91">
        <v>1.3</v>
      </c>
      <c r="AA25" s="84">
        <v>0</v>
      </c>
      <c r="AB25" s="84">
        <v>0</v>
      </c>
      <c r="AC25" s="84">
        <v>105.22</v>
      </c>
      <c r="AD25" s="96">
        <f t="shared" si="12"/>
        <v>1.3</v>
      </c>
      <c r="AE25" s="52">
        <f t="shared" si="13"/>
        <v>105.22</v>
      </c>
      <c r="AF25" s="118">
        <f>'[1]Exploitation '!AV3502</f>
        <v>0.38555672043010747</v>
      </c>
      <c r="AG25" s="117">
        <f>'[1]Exploitation '!AW3502</f>
        <v>0.1837087365591398</v>
      </c>
      <c r="AH25" s="54">
        <f t="shared" si="6"/>
        <v>7.1707667509500084</v>
      </c>
      <c r="AI25" s="63">
        <f t="shared" si="7"/>
        <v>9.0459576946937545</v>
      </c>
      <c r="AJ25" s="64">
        <v>110.44234065611907</v>
      </c>
      <c r="AK25" s="61">
        <v>128.59047658003107</v>
      </c>
      <c r="AL25" s="66">
        <v>71.071335872500811</v>
      </c>
      <c r="AM25" s="61">
        <v>185.42985698871601</v>
      </c>
      <c r="AS25" s="121"/>
      <c r="BA25" s="42"/>
      <c r="BB25" s="42"/>
    </row>
    <row r="26" spans="1:54" ht="15.75" x14ac:dyDescent="0.25">
      <c r="A26" s="25">
        <v>18</v>
      </c>
      <c r="B26" s="69">
        <v>73.290000000000006</v>
      </c>
      <c r="C26" s="51">
        <f t="shared" si="0"/>
        <v>17.346649602675384</v>
      </c>
      <c r="D26" s="52">
        <f t="shared" si="1"/>
        <v>47.103439394037906</v>
      </c>
      <c r="E26" s="59">
        <f t="shared" si="2"/>
        <v>8.8399110032866588</v>
      </c>
      <c r="F26" s="68">
        <v>168.98</v>
      </c>
      <c r="G26" s="52">
        <f t="shared" si="3"/>
        <v>103.19196695501412</v>
      </c>
      <c r="H26" s="52">
        <f t="shared" si="4"/>
        <v>76.522761987014405</v>
      </c>
      <c r="I26" s="53">
        <f t="shared" si="5"/>
        <v>-10.734728942028548</v>
      </c>
      <c r="J26" s="58">
        <v>18.22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18.22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85.47</v>
      </c>
      <c r="V26" s="84">
        <v>0</v>
      </c>
      <c r="W26" s="84">
        <v>45.43</v>
      </c>
      <c r="X26" s="94">
        <f t="shared" si="10"/>
        <v>0</v>
      </c>
      <c r="Y26" s="95">
        <f t="shared" si="11"/>
        <v>130.9</v>
      </c>
      <c r="Z26" s="91">
        <v>0</v>
      </c>
      <c r="AA26" s="84">
        <v>0</v>
      </c>
      <c r="AB26" s="84">
        <v>0</v>
      </c>
      <c r="AC26" s="84">
        <v>105.14</v>
      </c>
      <c r="AD26" s="96">
        <f t="shared" si="12"/>
        <v>0</v>
      </c>
      <c r="AE26" s="52">
        <f t="shared" si="13"/>
        <v>105.14</v>
      </c>
      <c r="AF26" s="118">
        <f>'[1]Exploitation '!AV3503</f>
        <v>0.38555672043010747</v>
      </c>
      <c r="AG26" s="117">
        <f>'[1]Exploitation '!AW3503</f>
        <v>0.1837087365591398</v>
      </c>
      <c r="AH26" s="54">
        <f t="shared" si="6"/>
        <v>7.099714337541343</v>
      </c>
      <c r="AI26" s="63">
        <f t="shared" si="7"/>
        <v>8.6562022667275187</v>
      </c>
      <c r="AJ26" s="64">
        <v>103.19196695501412</v>
      </c>
      <c r="AK26" s="61">
        <v>122.48664960267539</v>
      </c>
      <c r="AL26" s="128">
        <v>76.522761987014405</v>
      </c>
      <c r="AM26" s="61">
        <v>178.00343939403791</v>
      </c>
      <c r="AS26" s="121"/>
      <c r="BA26" s="42"/>
      <c r="BB26" s="42"/>
    </row>
    <row r="27" spans="1:54" ht="15.75" x14ac:dyDescent="0.25">
      <c r="A27" s="25">
        <v>19</v>
      </c>
      <c r="B27" s="69">
        <v>91.96</v>
      </c>
      <c r="C27" s="51">
        <f t="shared" si="0"/>
        <v>25.790733844306928</v>
      </c>
      <c r="D27" s="52">
        <f t="shared" si="1"/>
        <v>56.844680778848726</v>
      </c>
      <c r="E27" s="59">
        <f t="shared" si="2"/>
        <v>9.3245853768443112</v>
      </c>
      <c r="F27" s="68">
        <v>200.47</v>
      </c>
      <c r="G27" s="52">
        <f t="shared" si="3"/>
        <v>122.92026359288509</v>
      </c>
      <c r="H27" s="52">
        <f t="shared" si="4"/>
        <v>88.781081009079884</v>
      </c>
      <c r="I27" s="53">
        <f t="shared" si="5"/>
        <v>-11.231344601965011</v>
      </c>
      <c r="J27" s="58">
        <v>19.98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19.98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83.55</v>
      </c>
      <c r="V27" s="84">
        <v>0</v>
      </c>
      <c r="W27" s="84">
        <v>45.59</v>
      </c>
      <c r="X27" s="94">
        <f t="shared" si="10"/>
        <v>0</v>
      </c>
      <c r="Y27" s="95">
        <f t="shared" si="11"/>
        <v>129.13999999999999</v>
      </c>
      <c r="Z27" s="91">
        <v>0</v>
      </c>
      <c r="AA27" s="84">
        <v>0</v>
      </c>
      <c r="AB27" s="84">
        <v>0</v>
      </c>
      <c r="AC27" s="84">
        <v>105.54</v>
      </c>
      <c r="AD27" s="96">
        <f t="shared" si="12"/>
        <v>0</v>
      </c>
      <c r="AE27" s="52">
        <f t="shared" si="13"/>
        <v>105.54</v>
      </c>
      <c r="AF27" s="118">
        <f>'[1]Exploitation '!AV3504</f>
        <v>0.38555672043010747</v>
      </c>
      <c r="AG27" s="117">
        <f>'[1]Exploitation '!AW3504</f>
        <v>0.1837087365591398</v>
      </c>
      <c r="AH27" s="54">
        <f t="shared" si="6"/>
        <v>8.3630986776048815</v>
      </c>
      <c r="AI27" s="63">
        <f t="shared" si="7"/>
        <v>9.1408766402851711</v>
      </c>
      <c r="AJ27" s="64">
        <v>122.92026359288509</v>
      </c>
      <c r="AK27" s="61">
        <v>131.33073384430693</v>
      </c>
      <c r="AL27" s="128">
        <v>88.781081009079884</v>
      </c>
      <c r="AM27" s="61">
        <v>185.98468077884871</v>
      </c>
      <c r="AS27" s="121"/>
      <c r="BA27" s="42"/>
      <c r="BB27" s="42"/>
    </row>
    <row r="28" spans="1:54" ht="15.75" x14ac:dyDescent="0.25">
      <c r="A28" s="25">
        <v>20</v>
      </c>
      <c r="B28" s="69">
        <v>89.65</v>
      </c>
      <c r="C28" s="51">
        <f t="shared" si="0"/>
        <v>25.525297622559847</v>
      </c>
      <c r="D28" s="52">
        <f t="shared" si="1"/>
        <v>54.869836228270259</v>
      </c>
      <c r="E28" s="59">
        <f t="shared" si="2"/>
        <v>9.2548661491698567</v>
      </c>
      <c r="F28" s="68">
        <v>171.56</v>
      </c>
      <c r="G28" s="52">
        <f t="shared" si="3"/>
        <v>108.87387670759965</v>
      </c>
      <c r="H28" s="52">
        <f t="shared" si="4"/>
        <v>55.795102292275132</v>
      </c>
      <c r="I28" s="53">
        <f t="shared" si="5"/>
        <v>6.8910210001252121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83.13</v>
      </c>
      <c r="V28" s="84">
        <v>0</v>
      </c>
      <c r="W28" s="84">
        <v>46.08</v>
      </c>
      <c r="X28" s="94">
        <f t="shared" si="10"/>
        <v>0</v>
      </c>
      <c r="Y28" s="95">
        <f t="shared" si="11"/>
        <v>129.20999999999998</v>
      </c>
      <c r="Z28" s="91">
        <v>0</v>
      </c>
      <c r="AA28" s="84">
        <v>0</v>
      </c>
      <c r="AB28" s="84">
        <v>0</v>
      </c>
      <c r="AC28" s="84">
        <v>105.29</v>
      </c>
      <c r="AD28" s="96">
        <f t="shared" si="12"/>
        <v>0</v>
      </c>
      <c r="AE28" s="52">
        <f t="shared" si="13"/>
        <v>105.29</v>
      </c>
      <c r="AF28" s="118">
        <f>'[1]Exploitation '!AV3505</f>
        <v>0.38555672043010747</v>
      </c>
      <c r="AG28" s="117">
        <f>'[1]Exploitation '!AW3505</f>
        <v>0.1837087365591398</v>
      </c>
      <c r="AH28" s="54">
        <f t="shared" si="6"/>
        <v>6.5054642796951043</v>
      </c>
      <c r="AI28" s="63">
        <f t="shared" si="7"/>
        <v>9.0711574126107166</v>
      </c>
      <c r="AJ28" s="64">
        <v>108.87387670759965</v>
      </c>
      <c r="AK28" s="61">
        <v>130.81529762255985</v>
      </c>
      <c r="AL28" s="128">
        <v>55.795102292275132</v>
      </c>
      <c r="AM28" s="61">
        <v>184.07983622827024</v>
      </c>
      <c r="AS28" s="121"/>
      <c r="BA28" s="42"/>
      <c r="BB28" s="42"/>
    </row>
    <row r="29" spans="1:54" ht="15.75" x14ac:dyDescent="0.25">
      <c r="A29" s="25">
        <v>21</v>
      </c>
      <c r="B29" s="69">
        <v>79.759999999999991</v>
      </c>
      <c r="C29" s="51">
        <f t="shared" si="0"/>
        <v>18.854245869969986</v>
      </c>
      <c r="D29" s="52">
        <f t="shared" si="1"/>
        <v>71.189400424800567</v>
      </c>
      <c r="E29" s="59">
        <f t="shared" si="2"/>
        <v>-10.283646294770538</v>
      </c>
      <c r="F29" s="68">
        <v>192.16</v>
      </c>
      <c r="G29" s="52">
        <f t="shared" si="3"/>
        <v>117.79087580291608</v>
      </c>
      <c r="H29" s="52">
        <f t="shared" si="4"/>
        <v>66.936902653693338</v>
      </c>
      <c r="I29" s="53">
        <f t="shared" si="5"/>
        <v>7.4322215433905727</v>
      </c>
      <c r="J29" s="58">
        <v>0</v>
      </c>
      <c r="K29" s="81">
        <v>20.05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20.05</v>
      </c>
      <c r="R29" s="91">
        <v>0</v>
      </c>
      <c r="S29" s="84">
        <v>0</v>
      </c>
      <c r="T29" s="84">
        <v>0</v>
      </c>
      <c r="U29" s="84">
        <v>82.98</v>
      </c>
      <c r="V29" s="84">
        <v>0</v>
      </c>
      <c r="W29" s="84">
        <v>45.53</v>
      </c>
      <c r="X29" s="94">
        <f t="shared" si="10"/>
        <v>0</v>
      </c>
      <c r="Y29" s="95">
        <f t="shared" si="11"/>
        <v>128.51</v>
      </c>
      <c r="Z29" s="91">
        <v>0</v>
      </c>
      <c r="AA29" s="84">
        <v>0</v>
      </c>
      <c r="AB29" s="84">
        <v>0</v>
      </c>
      <c r="AC29" s="84">
        <v>105.39</v>
      </c>
      <c r="AD29" s="96">
        <f t="shared" si="12"/>
        <v>0</v>
      </c>
      <c r="AE29" s="52">
        <f t="shared" si="13"/>
        <v>105.39</v>
      </c>
      <c r="AF29" s="118">
        <f>'[1]Exploitation '!AV3506</f>
        <v>0.13518709677419349</v>
      </c>
      <c r="AG29" s="117">
        <f>'[1]Exploitation '!AW3506</f>
        <v>0.43407836021505375</v>
      </c>
      <c r="AH29" s="54">
        <f t="shared" si="6"/>
        <v>7.2970344466163795</v>
      </c>
      <c r="AI29" s="63">
        <f t="shared" si="7"/>
        <v>9.3322753450144091</v>
      </c>
      <c r="AJ29" s="64">
        <v>117.79087580291608</v>
      </c>
      <c r="AK29" s="61">
        <v>124.24424586996999</v>
      </c>
      <c r="AL29" s="128">
        <v>66.936902653693338</v>
      </c>
      <c r="AM29" s="61">
        <v>199.69940042480056</v>
      </c>
      <c r="AS29" s="121"/>
      <c r="BA29" s="42"/>
      <c r="BB29" s="42"/>
    </row>
    <row r="30" spans="1:54" ht="15.75" x14ac:dyDescent="0.25">
      <c r="A30" s="25">
        <v>22</v>
      </c>
      <c r="B30" s="69">
        <v>76.900000000000006</v>
      </c>
      <c r="C30" s="51">
        <f t="shared" si="0"/>
        <v>20.533961053569001</v>
      </c>
      <c r="D30" s="52">
        <f t="shared" si="1"/>
        <v>66.718001188209342</v>
      </c>
      <c r="E30" s="59">
        <f t="shared" si="2"/>
        <v>-10.351962241778356</v>
      </c>
      <c r="F30" s="68">
        <v>195.73</v>
      </c>
      <c r="G30" s="52">
        <f t="shared" si="3"/>
        <v>118.93637920706388</v>
      </c>
      <c r="H30" s="52">
        <f t="shared" si="4"/>
        <v>69.225740920632646</v>
      </c>
      <c r="I30" s="53">
        <f t="shared" si="5"/>
        <v>7.5678798723034548</v>
      </c>
      <c r="J30" s="58">
        <v>0</v>
      </c>
      <c r="K30" s="81">
        <v>20.05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20.05</v>
      </c>
      <c r="R30" s="91">
        <v>0</v>
      </c>
      <c r="S30" s="84">
        <v>0</v>
      </c>
      <c r="T30" s="84">
        <v>0</v>
      </c>
      <c r="U30" s="84">
        <v>82.66</v>
      </c>
      <c r="V30" s="84">
        <v>0</v>
      </c>
      <c r="W30" s="84">
        <v>45.66</v>
      </c>
      <c r="X30" s="94">
        <f t="shared" si="10"/>
        <v>0</v>
      </c>
      <c r="Y30" s="95">
        <f t="shared" si="11"/>
        <v>128.32</v>
      </c>
      <c r="Z30" s="91">
        <v>0</v>
      </c>
      <c r="AA30" s="84">
        <v>0</v>
      </c>
      <c r="AB30" s="84">
        <v>0</v>
      </c>
      <c r="AC30" s="84">
        <v>106</v>
      </c>
      <c r="AD30" s="96">
        <f t="shared" si="12"/>
        <v>0</v>
      </c>
      <c r="AE30" s="52">
        <f t="shared" si="13"/>
        <v>106</v>
      </c>
      <c r="AF30" s="118">
        <f>'[1]Exploitation '!AV3507</f>
        <v>0.13518709677419349</v>
      </c>
      <c r="AG30" s="117">
        <f>'[1]Exploitation '!AW3507</f>
        <v>0.43407836021505375</v>
      </c>
      <c r="AH30" s="54">
        <f t="shared" si="6"/>
        <v>7.4326927755292616</v>
      </c>
      <c r="AI30" s="63">
        <f t="shared" si="7"/>
        <v>9.2639593980065911</v>
      </c>
      <c r="AJ30" s="64">
        <v>118.93637920706388</v>
      </c>
      <c r="AK30" s="61">
        <v>126.533961053569</v>
      </c>
      <c r="AL30" s="128">
        <v>69.225740920632646</v>
      </c>
      <c r="AM30" s="61">
        <v>195.03800118820934</v>
      </c>
      <c r="AS30" s="121"/>
      <c r="BA30" s="42"/>
      <c r="BB30" s="42"/>
    </row>
    <row r="31" spans="1:54" ht="15.75" x14ac:dyDescent="0.25">
      <c r="A31" s="25">
        <v>23</v>
      </c>
      <c r="B31" s="69">
        <v>86.69</v>
      </c>
      <c r="C31" s="51">
        <f t="shared" si="0"/>
        <v>18.952065442199384</v>
      </c>
      <c r="D31" s="52">
        <f t="shared" si="1"/>
        <v>77.809073089059183</v>
      </c>
      <c r="E31" s="59">
        <f t="shared" si="2"/>
        <v>-10.07113853125853</v>
      </c>
      <c r="F31" s="68">
        <v>196.7</v>
      </c>
      <c r="G31" s="52">
        <f t="shared" si="3"/>
        <v>117.26405635222213</v>
      </c>
      <c r="H31" s="52">
        <f t="shared" si="4"/>
        <v>71.831204219036223</v>
      </c>
      <c r="I31" s="53">
        <f t="shared" si="5"/>
        <v>7.6047394287416568</v>
      </c>
      <c r="J31" s="58">
        <v>0</v>
      </c>
      <c r="K31" s="81">
        <v>20.05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20.05</v>
      </c>
      <c r="R31" s="91">
        <v>0</v>
      </c>
      <c r="S31" s="84">
        <v>0</v>
      </c>
      <c r="T31" s="84">
        <v>0</v>
      </c>
      <c r="U31" s="84">
        <v>82.97</v>
      </c>
      <c r="V31" s="84">
        <v>0</v>
      </c>
      <c r="W31" s="84">
        <v>45.77</v>
      </c>
      <c r="X31" s="94">
        <f t="shared" si="10"/>
        <v>0</v>
      </c>
      <c r="Y31" s="95">
        <f t="shared" si="11"/>
        <v>128.74</v>
      </c>
      <c r="Z31" s="91">
        <v>0</v>
      </c>
      <c r="AA31" s="84">
        <v>0</v>
      </c>
      <c r="AB31" s="84">
        <v>0</v>
      </c>
      <c r="AC31" s="84">
        <v>105.82</v>
      </c>
      <c r="AD31" s="96">
        <f t="shared" si="12"/>
        <v>0</v>
      </c>
      <c r="AE31" s="52">
        <f t="shared" si="13"/>
        <v>105.82</v>
      </c>
      <c r="AF31" s="118">
        <f>'[1]Exploitation '!AV3508</f>
        <v>0.13518709677419349</v>
      </c>
      <c r="AG31" s="117">
        <f>'[1]Exploitation '!AW3508</f>
        <v>0.43407836021505375</v>
      </c>
      <c r="AH31" s="54">
        <f t="shared" si="6"/>
        <v>7.4695523319674635</v>
      </c>
      <c r="AI31" s="63">
        <f t="shared" si="7"/>
        <v>9.544783108526417</v>
      </c>
      <c r="AJ31" s="64">
        <v>117.26405635222213</v>
      </c>
      <c r="AK31" s="61">
        <v>124.77206544219938</v>
      </c>
      <c r="AL31" s="128">
        <v>71.831204219036223</v>
      </c>
      <c r="AM31" s="61">
        <v>206.54907308905919</v>
      </c>
      <c r="AS31" s="121"/>
      <c r="BA31" s="42"/>
      <c r="BB31" s="42"/>
    </row>
    <row r="32" spans="1:54" ht="16.5" thickBot="1" x14ac:dyDescent="0.3">
      <c r="A32" s="26">
        <v>24</v>
      </c>
      <c r="B32" s="70">
        <v>76.349999999999994</v>
      </c>
      <c r="C32" s="55">
        <f t="shared" si="0"/>
        <v>9.5049495322875401</v>
      </c>
      <c r="D32" s="52">
        <f t="shared" si="1"/>
        <v>77.216331552491681</v>
      </c>
      <c r="E32" s="59">
        <f t="shared" si="2"/>
        <v>-10.371281084779216</v>
      </c>
      <c r="F32" s="71">
        <v>191.91</v>
      </c>
      <c r="G32" s="56">
        <f t="shared" si="3"/>
        <v>118.77131592187959</v>
      </c>
      <c r="H32" s="52">
        <f t="shared" si="4"/>
        <v>65.715962415375884</v>
      </c>
      <c r="I32" s="53">
        <f t="shared" si="5"/>
        <v>7.422721662744526</v>
      </c>
      <c r="J32" s="58">
        <v>0</v>
      </c>
      <c r="K32" s="81">
        <v>20.05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20.05</v>
      </c>
      <c r="R32" s="91">
        <v>0</v>
      </c>
      <c r="S32" s="84">
        <v>0</v>
      </c>
      <c r="T32" s="84">
        <v>0</v>
      </c>
      <c r="U32" s="84">
        <v>83.13</v>
      </c>
      <c r="V32" s="84">
        <v>0</v>
      </c>
      <c r="W32" s="84">
        <v>45.67</v>
      </c>
      <c r="X32" s="94">
        <f t="shared" si="10"/>
        <v>0</v>
      </c>
      <c r="Y32" s="95">
        <f t="shared" si="11"/>
        <v>128.80000000000001</v>
      </c>
      <c r="Z32" s="92">
        <v>0</v>
      </c>
      <c r="AA32" s="93">
        <v>0</v>
      </c>
      <c r="AB32" s="93">
        <v>0</v>
      </c>
      <c r="AC32" s="93">
        <v>105.38</v>
      </c>
      <c r="AD32" s="96">
        <f t="shared" si="12"/>
        <v>0</v>
      </c>
      <c r="AE32" s="52">
        <f t="shared" si="13"/>
        <v>105.38</v>
      </c>
      <c r="AF32" s="118">
        <f>'[1]Exploitation '!AV3509</f>
        <v>0.13518709677419349</v>
      </c>
      <c r="AG32" s="117">
        <f>'[1]Exploitation '!AW3509</f>
        <v>0.43407836021505375</v>
      </c>
      <c r="AH32" s="54">
        <f t="shared" si="6"/>
        <v>7.2875345659703328</v>
      </c>
      <c r="AI32" s="63">
        <f t="shared" si="7"/>
        <v>9.2446405550057307</v>
      </c>
      <c r="AJ32" s="65">
        <v>118.77131592187959</v>
      </c>
      <c r="AK32" s="62">
        <v>114.88494953228754</v>
      </c>
      <c r="AL32" s="129">
        <v>65.715962415375884</v>
      </c>
      <c r="AM32" s="62">
        <v>206.01633155249169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173.79000000000002</v>
      </c>
      <c r="C33" s="40">
        <f t="shared" ref="C33:AE33" si="14">MAX(C9:C32)</f>
        <v>30.540718521415229</v>
      </c>
      <c r="D33" s="40">
        <f t="shared" si="14"/>
        <v>135.03180225389198</v>
      </c>
      <c r="E33" s="40">
        <f t="shared" si="14"/>
        <v>9.886539556991238</v>
      </c>
      <c r="F33" s="40">
        <f t="shared" si="14"/>
        <v>200.47</v>
      </c>
      <c r="G33" s="40">
        <f t="shared" si="14"/>
        <v>122.92026359288509</v>
      </c>
      <c r="H33" s="40">
        <f t="shared" si="14"/>
        <v>88.781081009079884</v>
      </c>
      <c r="I33" s="40">
        <f t="shared" si="14"/>
        <v>7.6047394287416568</v>
      </c>
      <c r="J33" s="40">
        <f t="shared" si="14"/>
        <v>20.2</v>
      </c>
      <c r="K33" s="40">
        <f t="shared" si="14"/>
        <v>20.05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20.2</v>
      </c>
      <c r="Q33" s="40">
        <f t="shared" si="14"/>
        <v>20.05</v>
      </c>
      <c r="R33" s="40">
        <f t="shared" si="14"/>
        <v>34.96</v>
      </c>
      <c r="S33" s="40">
        <f t="shared" si="14"/>
        <v>0</v>
      </c>
      <c r="T33" s="40">
        <f t="shared" si="14"/>
        <v>0</v>
      </c>
      <c r="U33" s="40">
        <f t="shared" si="14"/>
        <v>86.06</v>
      </c>
      <c r="V33" s="40">
        <f t="shared" si="14"/>
        <v>0</v>
      </c>
      <c r="W33" s="40">
        <f t="shared" si="14"/>
        <v>63.75</v>
      </c>
      <c r="X33" s="40">
        <f t="shared" si="14"/>
        <v>34.96</v>
      </c>
      <c r="Y33" s="40">
        <f t="shared" si="14"/>
        <v>147.98000000000002</v>
      </c>
      <c r="Z33" s="40"/>
      <c r="AA33" s="40"/>
      <c r="AB33" s="40"/>
      <c r="AC33" s="40"/>
      <c r="AD33" s="40">
        <f t="shared" si="14"/>
        <v>17.399999999999999</v>
      </c>
      <c r="AE33" s="40">
        <f t="shared" si="14"/>
        <v>106.9</v>
      </c>
      <c r="AF33" s="40">
        <f t="shared" ref="AF33:AM33" si="15">MAX(AF9:AF32)</f>
        <v>0.38555672043010747</v>
      </c>
      <c r="AG33" s="40">
        <f t="shared" si="15"/>
        <v>0.43407836021505375</v>
      </c>
      <c r="AH33" s="40">
        <f t="shared" si="15"/>
        <v>8.3630986776048815</v>
      </c>
      <c r="AI33" s="40">
        <f t="shared" si="15"/>
        <v>9.7028308204320979</v>
      </c>
      <c r="AJ33" s="40">
        <f t="shared" si="15"/>
        <v>122.92026359288509</v>
      </c>
      <c r="AK33" s="40">
        <f t="shared" si="15"/>
        <v>134.32507663736945</v>
      </c>
      <c r="AL33" s="40">
        <f t="shared" si="15"/>
        <v>88.781081009079884</v>
      </c>
      <c r="AM33" s="130">
        <f t="shared" si="15"/>
        <v>210.61287765108671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101.00755102040819</v>
      </c>
      <c r="C34" s="41">
        <f t="shared" ref="C34:AE34" si="16">AVERAGE(C9:C33,C9:C32)</f>
        <v>23.163318322767385</v>
      </c>
      <c r="D34" s="41">
        <f t="shared" si="16"/>
        <v>72.130094443273222</v>
      </c>
      <c r="E34" s="41">
        <f t="shared" si="16"/>
        <v>5.7482007101287484</v>
      </c>
      <c r="F34" s="41">
        <f t="shared" si="16"/>
        <v>150.86551020408154</v>
      </c>
      <c r="G34" s="41">
        <f t="shared" si="16"/>
        <v>101.61251649295957</v>
      </c>
      <c r="H34" s="41">
        <f t="shared" si="16"/>
        <v>56.631285273657134</v>
      </c>
      <c r="I34" s="41">
        <f t="shared" si="16"/>
        <v>-6.9938816843574019</v>
      </c>
      <c r="J34" s="41">
        <f t="shared" si="16"/>
        <v>14.577959183673467</v>
      </c>
      <c r="K34" s="41">
        <f t="shared" si="16"/>
        <v>3.6826530612244901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14.577959183673467</v>
      </c>
      <c r="Q34" s="41">
        <f t="shared" si="16"/>
        <v>3.6826530612244901</v>
      </c>
      <c r="R34" s="41">
        <f t="shared" si="16"/>
        <v>11.713877551020408</v>
      </c>
      <c r="S34" s="41">
        <f t="shared" si="16"/>
        <v>0</v>
      </c>
      <c r="T34" s="41">
        <f t="shared" si="16"/>
        <v>0</v>
      </c>
      <c r="U34" s="41">
        <f t="shared" si="16"/>
        <v>64.137959183673473</v>
      </c>
      <c r="V34" s="41">
        <f t="shared" si="16"/>
        <v>0</v>
      </c>
      <c r="W34" s="41">
        <f t="shared" si="16"/>
        <v>50.70714285714287</v>
      </c>
      <c r="X34" s="41">
        <f t="shared" si="16"/>
        <v>11.713877551020408</v>
      </c>
      <c r="Y34" s="41">
        <f t="shared" si="16"/>
        <v>114.80775510204083</v>
      </c>
      <c r="Z34" s="41">
        <f>AVERAGE(Z9:Z33,Z9:Z32)</f>
        <v>4.2500000000000009</v>
      </c>
      <c r="AA34" s="41">
        <f>AVERAGE(AA9:AA33,AA9:AA32)</f>
        <v>0</v>
      </c>
      <c r="AB34" s="41">
        <f>AVERAGE(AB9:AB33,AB9:AB32)</f>
        <v>0</v>
      </c>
      <c r="AC34" s="41">
        <f t="shared" si="16"/>
        <v>96.777083333333351</v>
      </c>
      <c r="AD34" s="41">
        <f t="shared" si="16"/>
        <v>4.518367346938776</v>
      </c>
      <c r="AE34" s="41">
        <f t="shared" si="16"/>
        <v>96.983673469387767</v>
      </c>
      <c r="AF34" s="41">
        <f t="shared" ref="AF34:AM34" si="17">AVERAGE(AF9:AF33,AF9:AF32)</f>
        <v>0.34468004718016237</v>
      </c>
      <c r="AG34" s="41">
        <f t="shared" si="17"/>
        <v>0.22969499396532819</v>
      </c>
      <c r="AH34" s="41">
        <f t="shared" si="17"/>
        <v>6.8504977780398528</v>
      </c>
      <c r="AI34" s="41">
        <f t="shared" si="17"/>
        <v>8.7970846880747668</v>
      </c>
      <c r="AJ34" s="41">
        <f t="shared" si="17"/>
        <v>105.77578179908201</v>
      </c>
      <c r="AK34" s="41">
        <f t="shared" si="17"/>
        <v>120.08340726390929</v>
      </c>
      <c r="AL34" s="41">
        <f t="shared" si="17"/>
        <v>67.631693436922419</v>
      </c>
      <c r="AM34" s="131">
        <f t="shared" si="17"/>
        <v>185.46032047178738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395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275.48</v>
      </c>
      <c r="Z38" s="212"/>
      <c r="AA38" s="8" t="s">
        <v>21</v>
      </c>
      <c r="AB38" s="5" t="s">
        <v>23</v>
      </c>
      <c r="AC38" s="30"/>
      <c r="AD38" s="213">
        <v>1761.2</v>
      </c>
      <c r="AE38" s="212"/>
      <c r="AF38" s="7" t="s">
        <v>21</v>
      </c>
      <c r="AG38" s="5" t="s">
        <v>24</v>
      </c>
      <c r="AH38" s="6"/>
      <c r="AI38" s="213">
        <v>1219.337</v>
      </c>
      <c r="AJ38" s="212"/>
      <c r="AK38" s="100" t="s">
        <v>21</v>
      </c>
      <c r="AL38" s="99" t="s">
        <v>24</v>
      </c>
      <c r="AM38" s="212">
        <v>99.783199999999994</v>
      </c>
      <c r="AN38" s="214"/>
      <c r="AO38" s="8" t="s">
        <v>21</v>
      </c>
      <c r="AP38" s="5" t="s">
        <v>24</v>
      </c>
      <c r="AQ38" s="212">
        <v>2239.8000000000002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3583.52</v>
      </c>
      <c r="C39" s="11" t="s">
        <v>21</v>
      </c>
      <c r="D39" s="9" t="s">
        <v>71</v>
      </c>
      <c r="E39" s="10">
        <v>2685</v>
      </c>
      <c r="F39" s="12" t="s">
        <v>21</v>
      </c>
      <c r="G39" s="98"/>
      <c r="H39" s="101" t="s">
        <v>25</v>
      </c>
      <c r="I39" s="102"/>
      <c r="J39" s="103">
        <v>20.2</v>
      </c>
      <c r="K39" s="104" t="s">
        <v>62</v>
      </c>
      <c r="L39" s="105">
        <v>145.291666666678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34.96</v>
      </c>
      <c r="Z39" s="102" t="s">
        <v>62</v>
      </c>
      <c r="AA39" s="108">
        <v>145.458333333345</v>
      </c>
      <c r="AB39" s="106" t="s">
        <v>25</v>
      </c>
      <c r="AC39" s="109"/>
      <c r="AD39" s="103">
        <v>91.93</v>
      </c>
      <c r="AE39" s="104" t="s">
        <v>72</v>
      </c>
      <c r="AF39" s="108">
        <v>0.55763888888888891</v>
      </c>
      <c r="AG39" s="106" t="s">
        <v>25</v>
      </c>
      <c r="AH39" s="102"/>
      <c r="AI39" s="103">
        <v>63.75</v>
      </c>
      <c r="AJ39" s="102" t="s">
        <v>77</v>
      </c>
      <c r="AK39" s="107">
        <v>145.250000000011</v>
      </c>
      <c r="AL39" s="101" t="s">
        <v>25</v>
      </c>
      <c r="AM39" s="102">
        <v>17.399999999999999</v>
      </c>
      <c r="AN39" s="103" t="s">
        <v>77</v>
      </c>
      <c r="AO39" s="111">
        <v>145.500000000011</v>
      </c>
      <c r="AP39" s="106" t="s">
        <v>25</v>
      </c>
      <c r="AQ39" s="102">
        <v>106.9</v>
      </c>
      <c r="AR39" s="104"/>
      <c r="AS39" s="107">
        <v>145.666666666678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547.09</v>
      </c>
      <c r="F42" s="44" t="s">
        <v>69</v>
      </c>
      <c r="G42" s="47">
        <v>145.791666666678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129.13999999999999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105.54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287.49</v>
      </c>
      <c r="F45" s="83" t="s">
        <v>72</v>
      </c>
      <c r="G45" s="48">
        <v>145.958333333345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263.19000000000005</v>
      </c>
      <c r="F46" s="80" t="s">
        <v>72</v>
      </c>
      <c r="G46" s="60">
        <v>145.791666666678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 MAI 23 </vt:lpstr>
      <vt:lpstr>'26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2023-05-27T23:31:48Z</dcterms:modified>
</cp:coreProperties>
</file>