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ED1DC681-6F61-4B5F-9AC0-F1148EF5A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 AVR 23 " sheetId="3" r:id="rId1"/>
  </sheets>
  <definedNames>
    <definedName name="_xlnm.Print_Area" localSheetId="0">'27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<sst xmlns="http://schemas.openxmlformats.org/spreadsheetml/2006/main" count="140" uniqueCount="108">
  <si>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</si>
  <si>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</si>
  <si>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</si>
  <si>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</si>
  <si>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</si>
  <si>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</si>
  <si>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</si>
  <si>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</si>
  <si>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</si>
  <si>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</si>
  <si>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</si>
  <si>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</si>
  <si>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</si>
  <si>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</si>
  <si>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</si>
  <si>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</si>
  <si>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</si>
  <si>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</si>
  <si>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</si>
  <si>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</si>
  <si>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</si>
  <si>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</si>
  <si>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</si>
  <si>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</si>
  <si>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</si>
  <si>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</si>
  <si>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</si>
  <si>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</si>
  <si>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</si>
  <si>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</si>
  <si>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</si>
  <si>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</si>
  <si>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</si>
  <si>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</si>
  <si>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</si>
  <si>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</si>
  <si>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</si>
  <si>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</si>
  <si>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</si>
  <si>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</si>
  <si>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</si>
  <si>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</si>
  <si>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</si>
  <si>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</si>
  <si>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</si>
  <si>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</si>
  <si>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</si>
  <si>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</si>
  <si>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</si>
  <si>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</si>
  <si>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</si>
  <si>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</si>
  <si>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</si>
  <si>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</si>
  <si>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</si>
  <si>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</si>
  <si>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</si>
  <si>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</si>
  <si>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</si>
  <si>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</si>
  <si>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</si>
  <si>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</si>
  <si>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</si>
  <si>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</si>
  <si>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</si>
  <si>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</si>
  <si>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</si>
  <si>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</si>
  <si>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</si>
  <si>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</si>
  <si>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</si>
  <si>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</si>
  <si>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</si>
  <si>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</si>
  <si>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</si>
  <si>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</si>
  <si>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</si>
  <si>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</si>
  <si>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</si>
  <si>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</si>
  <si>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</si>
  <si>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</si>
  <si>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</si>
  <si>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</si>
  <si>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</si>
  <si>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</si>
  <si>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</si>
  <si>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</si>
  <si>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</si>
  <si>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</si>
  <si>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</si>
  <si>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</si>
  <si>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</si>
  <si>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</si>
  <si>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</si>
  <si>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</si>
  <si>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</si>
  <si>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</si>
  <si>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</si>
  <si>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</si>
  <si>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</si>
  <si>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</si>
  <si>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</si>
  <si>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</si>
  <si>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</si>
  <si>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</si>
  <si>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TETE et BOKO</t>
  </si>
  <si>
    <t>FOFANA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</si>
</sst>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'27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'!$B$9:$B$32</c:f>
              <c:numCache>
                <c:formatCode>General</c:formatCode>
                <c:ptCount val="24"/>
                <c:pt idx="0">
                  <c:v>98.33</c:v>
                </c:pt>
                <c:pt idx="1">
                  <c:v>93.39</c:v>
                </c:pt>
                <c:pt idx="2">
                  <c:v>89.25</c:v>
                </c:pt>
                <c:pt idx="3">
                  <c:v>87.11</c:v>
                </c:pt>
                <c:pt idx="4">
                  <c:v>80.88</c:v>
                </c:pt>
                <c:pt idx="5">
                  <c:v>69.5</c:v>
                </c:pt>
                <c:pt idx="6">
                  <c:v>57.44</c:v>
                </c:pt>
                <c:pt idx="7">
                  <c:v>58.620000000000005</c:v>
                </c:pt>
                <c:pt idx="8">
                  <c:v>63.739999999999995</c:v>
                </c:pt>
                <c:pt idx="9">
                  <c:v>56.67</c:v>
                </c:pt>
                <c:pt idx="10">
                  <c:v>49.91</c:v>
                </c:pt>
                <c:pt idx="11">
                  <c:v>56.09</c:v>
                </c:pt>
                <c:pt idx="12">
                  <c:v>43.97</c:v>
                </c:pt>
                <c:pt idx="13">
                  <c:v>59.91</c:v>
                </c:pt>
                <c:pt idx="14">
                  <c:v>57.58</c:v>
                </c:pt>
                <c:pt idx="15">
                  <c:v>47.129999999999995</c:v>
                </c:pt>
                <c:pt idx="16">
                  <c:v>58.02</c:v>
                </c:pt>
                <c:pt idx="17">
                  <c:v>68.08</c:v>
                </c:pt>
                <c:pt idx="18">
                  <c:v>78.510000000000005</c:v>
                </c:pt>
                <c:pt idx="19">
                  <c:v>84.44</c:v>
                </c:pt>
                <c:pt idx="20">
                  <c:v>88.759999999999991</c:v>
                </c:pt>
                <c:pt idx="21">
                  <c:v>83.8</c:v>
                </c:pt>
                <c:pt idx="22">
                  <c:v>77.97</c:v>
                </c:pt>
                <c:pt idx="23">
                  <c:v>81.070000000000007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'27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'!$C$9:$C$32</c:f>
              <c:numCache>
                <c:formatCode>General</c:formatCode>
                <c:ptCount val="24"/>
                <c:pt idx="0">
                  <c:v>2.5549786873650508</c:v>
                </c:pt>
                <c:pt idx="1">
                  <c:v>4.9252921623221217</c:v>
                </c:pt>
                <c:pt idx="2">
                  <c:v>2.7006195745448385</c:v>
                </c:pt>
                <c:pt idx="3">
                  <c:v>3.4583198581510488</c:v>
                </c:pt>
                <c:pt idx="4">
                  <c:v>3.7690937077157951</c:v>
                </c:pt>
                <c:pt idx="5">
                  <c:v>7.1784474377441283</c:v>
                </c:pt>
                <c:pt idx="6">
                  <c:v>11.082724761425375</c:v>
                </c:pt>
                <c:pt idx="7">
                  <c:v>7.2266416353005187</c:v>
                </c:pt>
                <c:pt idx="8">
                  <c:v>8.0719988667674798</c:v>
                </c:pt>
                <c:pt idx="9">
                  <c:v>7.0905677715721618</c:v>
                </c:pt>
                <c:pt idx="10">
                  <c:v>11.94666788292546</c:v>
                </c:pt>
                <c:pt idx="11">
                  <c:v>7.8383792627916016</c:v>
                </c:pt>
                <c:pt idx="12">
                  <c:v>8.2945994002602088</c:v>
                </c:pt>
                <c:pt idx="13">
                  <c:v>2.6808543679112713</c:v>
                </c:pt>
                <c:pt idx="14">
                  <c:v>7.731643078970694</c:v>
                </c:pt>
                <c:pt idx="15">
                  <c:v>8.9841011300521423</c:v>
                </c:pt>
                <c:pt idx="16">
                  <c:v>6.7506411859667868</c:v>
                </c:pt>
                <c:pt idx="17">
                  <c:v>6.488710155896622</c:v>
                </c:pt>
                <c:pt idx="18">
                  <c:v>8.2375569168038325</c:v>
                </c:pt>
                <c:pt idx="19">
                  <c:v>7.7229064549201816</c:v>
                </c:pt>
                <c:pt idx="20">
                  <c:v>7.1012990501704403</c:v>
                </c:pt>
                <c:pt idx="21">
                  <c:v>6.4891611486938414</c:v>
                </c:pt>
                <c:pt idx="22">
                  <c:v>4.9348107966220862</c:v>
                </c:pt>
                <c:pt idx="23">
                  <c:v>7.6157387835154484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'27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'!$D$9:$D$32</c:f>
              <c:numCache>
                <c:formatCode>0.00</c:formatCode>
                <c:ptCount val="24"/>
                <c:pt idx="0">
                  <c:v>111.04367937922343</c:v>
                </c:pt>
                <c:pt idx="1">
                  <c:v>103.48484431991918</c:v>
                </c:pt>
                <c:pt idx="2">
                  <c:v>101.6733957614272</c:v>
                </c:pt>
                <c:pt idx="3">
                  <c:v>98.839534747564741</c:v>
                </c:pt>
                <c:pt idx="4">
                  <c:v>92.473198794624679</c:v>
                </c:pt>
                <c:pt idx="5">
                  <c:v>77.984281022613402</c:v>
                </c:pt>
                <c:pt idx="6">
                  <c:v>62.35823837636358</c:v>
                </c:pt>
                <c:pt idx="7">
                  <c:v>67.361002068911802</c:v>
                </c:pt>
                <c:pt idx="8">
                  <c:v>71.416968321656583</c:v>
                </c:pt>
                <c:pt idx="9">
                  <c:v>65.613994784788432</c:v>
                </c:pt>
                <c:pt idx="10">
                  <c:v>54.187171191928584</c:v>
                </c:pt>
                <c:pt idx="11">
                  <c:v>64.350582149378027</c:v>
                </c:pt>
                <c:pt idx="12">
                  <c:v>51.943758800972176</c:v>
                </c:pt>
                <c:pt idx="13">
                  <c:v>73.189789454036486</c:v>
                </c:pt>
                <c:pt idx="14">
                  <c:v>65.875919599382826</c:v>
                </c:pt>
                <c:pt idx="15">
                  <c:v>54.462976089291111</c:v>
                </c:pt>
                <c:pt idx="16">
                  <c:v>67.278721807440306</c:v>
                </c:pt>
                <c:pt idx="17">
                  <c:v>77.314217422304552</c:v>
                </c:pt>
                <c:pt idx="18">
                  <c:v>85.708695028915827</c:v>
                </c:pt>
                <c:pt idx="19">
                  <c:v>92.252387830616811</c:v>
                </c:pt>
                <c:pt idx="20">
                  <c:v>97.068556668362604</c:v>
                </c:pt>
                <c:pt idx="21">
                  <c:v>92.873852809452103</c:v>
                </c:pt>
                <c:pt idx="22">
                  <c:v>88.690602040629955</c:v>
                </c:pt>
                <c:pt idx="23">
                  <c:v>89.286911767336761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'27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'!$E$9:$E$32</c:f>
              <c:numCache>
                <c:formatCode>0.00</c:formatCode>
                <c:ptCount val="24"/>
                <c:pt idx="0">
                  <c:v>-15.268658066588479</c:v>
                </c:pt>
                <c:pt idx="1">
                  <c:v>-15.020136482241281</c:v>
                </c:pt>
                <c:pt idx="2">
                  <c:v>-15.124015335972029</c:v>
                </c:pt>
                <c:pt idx="3">
                  <c:v>-15.187854605715795</c:v>
                </c:pt>
                <c:pt idx="4">
                  <c:v>-15.362292502340477</c:v>
                </c:pt>
                <c:pt idx="5">
                  <c:v>-15.66272846035751</c:v>
                </c:pt>
                <c:pt idx="6">
                  <c:v>-16.000963137788954</c:v>
                </c:pt>
                <c:pt idx="7">
                  <c:v>-15.967643704212303</c:v>
                </c:pt>
                <c:pt idx="8">
                  <c:v>-15.748967188424057</c:v>
                </c:pt>
                <c:pt idx="9">
                  <c:v>-16.034562556360594</c:v>
                </c:pt>
                <c:pt idx="10">
                  <c:v>-16.223839074854052</c:v>
                </c:pt>
                <c:pt idx="11">
                  <c:v>-16.098961412169611</c:v>
                </c:pt>
                <c:pt idx="12">
                  <c:v>-16.268358201232385</c:v>
                </c:pt>
                <c:pt idx="13">
                  <c:v>-15.96064382194778</c:v>
                </c:pt>
                <c:pt idx="14">
                  <c:v>-16.027562678353501</c:v>
                </c:pt>
                <c:pt idx="15">
                  <c:v>-16.317077219343243</c:v>
                </c:pt>
                <c:pt idx="16">
                  <c:v>-16.009362993407091</c:v>
                </c:pt>
                <c:pt idx="17">
                  <c:v>-15.722927578201176</c:v>
                </c:pt>
                <c:pt idx="18">
                  <c:v>-15.436251945719658</c:v>
                </c:pt>
                <c:pt idx="19">
                  <c:v>-15.535294285536981</c:v>
                </c:pt>
                <c:pt idx="20">
                  <c:v>-15.409855718533056</c:v>
                </c:pt>
                <c:pt idx="21">
                  <c:v>-15.563013958145962</c:v>
                </c:pt>
                <c:pt idx="22">
                  <c:v>-15.655412837252033</c:v>
                </c:pt>
                <c:pt idx="23">
                  <c:v>-15.832650550852197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'27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'!$Q$9:$Q$32</c:f>
              <c:numCache>
                <c:formatCode>0.00</c:formatCode>
                <c:ptCount val="24"/>
                <c:pt idx="0">
                  <c:v>20.260000000000002</c:v>
                </c:pt>
                <c:pt idx="1">
                  <c:v>19.86</c:v>
                </c:pt>
                <c:pt idx="2">
                  <c:v>19.86</c:v>
                </c:pt>
                <c:pt idx="3">
                  <c:v>19.86</c:v>
                </c:pt>
                <c:pt idx="4">
                  <c:v>19.86</c:v>
                </c:pt>
                <c:pt idx="5">
                  <c:v>19.86</c:v>
                </c:pt>
                <c:pt idx="6">
                  <c:v>19.86</c:v>
                </c:pt>
                <c:pt idx="7">
                  <c:v>19.86</c:v>
                </c:pt>
                <c:pt idx="8">
                  <c:v>19.86</c:v>
                </c:pt>
                <c:pt idx="9">
                  <c:v>19.86</c:v>
                </c:pt>
                <c:pt idx="10">
                  <c:v>19.86</c:v>
                </c:pt>
                <c:pt idx="11">
                  <c:v>19.86</c:v>
                </c:pt>
                <c:pt idx="12">
                  <c:v>19.86</c:v>
                </c:pt>
                <c:pt idx="13">
                  <c:v>19.86</c:v>
                </c:pt>
                <c:pt idx="14">
                  <c:v>19.86</c:v>
                </c:pt>
                <c:pt idx="15">
                  <c:v>19.86</c:v>
                </c:pt>
                <c:pt idx="16">
                  <c:v>19.86</c:v>
                </c:pt>
                <c:pt idx="17">
                  <c:v>19.86</c:v>
                </c:pt>
                <c:pt idx="18">
                  <c:v>19.89</c:v>
                </c:pt>
                <c:pt idx="19">
                  <c:v>20.18</c:v>
                </c:pt>
                <c:pt idx="20">
                  <c:v>20.18</c:v>
                </c:pt>
                <c:pt idx="21">
                  <c:v>20.18</c:v>
                </c:pt>
                <c:pt idx="22">
                  <c:v>20.18</c:v>
                </c:pt>
                <c:pt idx="23">
                  <c:v>20.18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'27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'27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'!$AK$9:$AK$32</c:f>
              <c:numCache>
                <c:formatCode>0.00</c:formatCode>
                <c:ptCount val="24"/>
                <c:pt idx="0">
                  <c:v>2.5549786873650508</c:v>
                </c:pt>
                <c:pt idx="1">
                  <c:v>4.9252921623221217</c:v>
                </c:pt>
                <c:pt idx="2">
                  <c:v>2.7006195745448385</c:v>
                </c:pt>
                <c:pt idx="3">
                  <c:v>3.4583198581510488</c:v>
                </c:pt>
                <c:pt idx="4">
                  <c:v>3.7690937077157951</c:v>
                </c:pt>
                <c:pt idx="5">
                  <c:v>7.1784474377441283</c:v>
                </c:pt>
                <c:pt idx="6">
                  <c:v>11.082724761425375</c:v>
                </c:pt>
                <c:pt idx="7">
                  <c:v>7.2266416353005187</c:v>
                </c:pt>
                <c:pt idx="8">
                  <c:v>8.0719988667674798</c:v>
                </c:pt>
                <c:pt idx="9">
                  <c:v>7.0905677715721618</c:v>
                </c:pt>
                <c:pt idx="10">
                  <c:v>11.94666788292546</c:v>
                </c:pt>
                <c:pt idx="11">
                  <c:v>7.8383792627916016</c:v>
                </c:pt>
                <c:pt idx="12">
                  <c:v>8.2945994002602088</c:v>
                </c:pt>
                <c:pt idx="13">
                  <c:v>2.6808543679112713</c:v>
                </c:pt>
                <c:pt idx="14">
                  <c:v>7.731643078970694</c:v>
                </c:pt>
                <c:pt idx="15">
                  <c:v>8.9841011300521423</c:v>
                </c:pt>
                <c:pt idx="16">
                  <c:v>6.7506411859667868</c:v>
                </c:pt>
                <c:pt idx="17">
                  <c:v>6.488710155896622</c:v>
                </c:pt>
                <c:pt idx="18">
                  <c:v>8.2375569168038325</c:v>
                </c:pt>
                <c:pt idx="19">
                  <c:v>7.7229064549201816</c:v>
                </c:pt>
                <c:pt idx="20">
                  <c:v>7.1012990501704403</c:v>
                </c:pt>
                <c:pt idx="21">
                  <c:v>6.4891611486938414</c:v>
                </c:pt>
                <c:pt idx="22">
                  <c:v>4.9348107966220862</c:v>
                </c:pt>
                <c:pt idx="23">
                  <c:v>7.6157387835154484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'27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'!$AM$9:$AM$32</c:f>
              <c:numCache>
                <c:formatCode>0.00</c:formatCode>
                <c:ptCount val="24"/>
                <c:pt idx="0">
                  <c:v>167.43367937922343</c:v>
                </c:pt>
                <c:pt idx="1">
                  <c:v>159.80484431991917</c:v>
                </c:pt>
                <c:pt idx="2">
                  <c:v>158.4233957614272</c:v>
                </c:pt>
                <c:pt idx="3">
                  <c:v>155.44953474756474</c:v>
                </c:pt>
                <c:pt idx="4">
                  <c:v>149.08319879462468</c:v>
                </c:pt>
                <c:pt idx="5">
                  <c:v>135.24428102261339</c:v>
                </c:pt>
                <c:pt idx="6">
                  <c:v>119.59823837636358</c:v>
                </c:pt>
                <c:pt idx="7">
                  <c:v>124.6110020689118</c:v>
                </c:pt>
                <c:pt idx="8">
                  <c:v>131.35696832165658</c:v>
                </c:pt>
                <c:pt idx="9">
                  <c:v>122.42399478478843</c:v>
                </c:pt>
                <c:pt idx="10">
                  <c:v>110.99717119192859</c:v>
                </c:pt>
                <c:pt idx="11">
                  <c:v>119.44058214937803</c:v>
                </c:pt>
                <c:pt idx="12">
                  <c:v>113.10375880097217</c:v>
                </c:pt>
                <c:pt idx="13">
                  <c:v>129.39978945403649</c:v>
                </c:pt>
                <c:pt idx="14">
                  <c:v>122.02591959938282</c:v>
                </c:pt>
                <c:pt idx="15">
                  <c:v>110.72297608929111</c:v>
                </c:pt>
                <c:pt idx="16">
                  <c:v>123.63872180744031</c:v>
                </c:pt>
                <c:pt idx="17">
                  <c:v>133.84421742230455</c:v>
                </c:pt>
                <c:pt idx="18">
                  <c:v>143.08869502891582</c:v>
                </c:pt>
                <c:pt idx="19">
                  <c:v>150.2323878306168</c:v>
                </c:pt>
                <c:pt idx="20">
                  <c:v>155.2085566683626</c:v>
                </c:pt>
                <c:pt idx="21">
                  <c:v>150.5038528094521</c:v>
                </c:pt>
                <c:pt idx="22">
                  <c:v>148.85060204062995</c:v>
                </c:pt>
                <c:pt idx="23">
                  <c:v>140.01691176733675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'27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'!$F$9:$F$32</c:f>
              <c:numCache>
                <c:formatCode>General</c:formatCode>
                <c:ptCount val="24"/>
                <c:pt idx="0">
                  <c:v>225.69</c:v>
                </c:pt>
                <c:pt idx="1">
                  <c:v>224.19</c:v>
                </c:pt>
                <c:pt idx="2">
                  <c:v>216.86</c:v>
                </c:pt>
                <c:pt idx="3">
                  <c:v>231.3</c:v>
                </c:pt>
                <c:pt idx="4">
                  <c:v>214.96</c:v>
                </c:pt>
                <c:pt idx="5">
                  <c:v>199.56</c:v>
                </c:pt>
                <c:pt idx="6">
                  <c:v>184.13</c:v>
                </c:pt>
                <c:pt idx="7">
                  <c:v>198.39</c:v>
                </c:pt>
                <c:pt idx="8">
                  <c:v>205.13</c:v>
                </c:pt>
                <c:pt idx="9">
                  <c:v>210.74</c:v>
                </c:pt>
                <c:pt idx="10">
                  <c:v>159.08000000000001</c:v>
                </c:pt>
                <c:pt idx="11">
                  <c:v>102.3</c:v>
                </c:pt>
                <c:pt idx="12">
                  <c:v>130.65</c:v>
                </c:pt>
                <c:pt idx="13">
                  <c:v>130.30000000000001</c:v>
                </c:pt>
                <c:pt idx="14">
                  <c:v>149.03</c:v>
                </c:pt>
                <c:pt idx="15">
                  <c:v>162.84</c:v>
                </c:pt>
                <c:pt idx="16">
                  <c:v>188.34</c:v>
                </c:pt>
                <c:pt idx="17">
                  <c:v>198.31</c:v>
                </c:pt>
                <c:pt idx="18">
                  <c:v>238.34</c:v>
                </c:pt>
                <c:pt idx="19">
                  <c:v>236.75</c:v>
                </c:pt>
                <c:pt idx="20">
                  <c:v>227.93</c:v>
                </c:pt>
                <c:pt idx="21">
                  <c:v>224.76</c:v>
                </c:pt>
                <c:pt idx="22">
                  <c:v>205.4</c:v>
                </c:pt>
                <c:pt idx="23">
                  <c:v>189.08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'27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'!$G$9:$G$32</c:f>
              <c:numCache>
                <c:formatCode>0.00</c:formatCode>
                <c:ptCount val="24"/>
                <c:pt idx="0">
                  <c:v>124.37324692083376</c:v>
                </c:pt>
                <c:pt idx="1">
                  <c:v>125.62648113907667</c:v>
                </c:pt>
                <c:pt idx="2">
                  <c:v>122.15049252446875</c:v>
                </c:pt>
                <c:pt idx="3">
                  <c:v>134.61980526490257</c:v>
                </c:pt>
                <c:pt idx="4">
                  <c:v>121.48262139492967</c:v>
                </c:pt>
                <c:pt idx="5">
                  <c:v>114.04762296570354</c:v>
                </c:pt>
                <c:pt idx="6">
                  <c:v>116.52494131639318</c:v>
                </c:pt>
                <c:pt idx="7">
                  <c:v>127.66511252360011</c:v>
                </c:pt>
                <c:pt idx="8">
                  <c:v>130.17735668957917</c:v>
                </c:pt>
                <c:pt idx="9">
                  <c:v>129.37486823219956</c:v>
                </c:pt>
                <c:pt idx="10">
                  <c:v>94.290196390592669</c:v>
                </c:pt>
                <c:pt idx="11">
                  <c:v>42.908692601522091</c:v>
                </c:pt>
                <c:pt idx="12">
                  <c:v>67.649835782555286</c:v>
                </c:pt>
                <c:pt idx="13">
                  <c:v>69.802254278308411</c:v>
                </c:pt>
                <c:pt idx="14">
                  <c:v>90.048423094217</c:v>
                </c:pt>
                <c:pt idx="15">
                  <c:v>99.086577380214493</c:v>
                </c:pt>
                <c:pt idx="16">
                  <c:v>111.69566643675603</c:v>
                </c:pt>
                <c:pt idx="17">
                  <c:v>112.20233145693773</c:v>
                </c:pt>
                <c:pt idx="18">
                  <c:v>139.13668509733174</c:v>
                </c:pt>
                <c:pt idx="19">
                  <c:v>135.63347344830117</c:v>
                </c:pt>
                <c:pt idx="20">
                  <c:v>129.49402005709183</c:v>
                </c:pt>
                <c:pt idx="21">
                  <c:v>127.3913309826324</c:v>
                </c:pt>
                <c:pt idx="22">
                  <c:v>114.7766866276244</c:v>
                </c:pt>
                <c:pt idx="23">
                  <c:v>100.08183488957692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'27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'!$H$9:$H$32</c:f>
              <c:numCache>
                <c:formatCode>0.00</c:formatCode>
                <c:ptCount val="24"/>
                <c:pt idx="0">
                  <c:v>89.221437908216942</c:v>
                </c:pt>
                <c:pt idx="1">
                  <c:v>86.540779232815893</c:v>
                </c:pt>
                <c:pt idx="2">
                  <c:v>82.964530258537948</c:v>
                </c:pt>
                <c:pt idx="3">
                  <c:v>84.392231129790744</c:v>
                </c:pt>
                <c:pt idx="4">
                  <c:v>81.811056248725393</c:v>
                </c:pt>
                <c:pt idx="5">
                  <c:v>74.433873854937914</c:v>
                </c:pt>
                <c:pt idx="6">
                  <c:v>56.768977319144462</c:v>
                </c:pt>
                <c:pt idx="7">
                  <c:v>59.165718001238652</c:v>
                </c:pt>
                <c:pt idx="8">
                  <c:v>62.83452952815545</c:v>
                </c:pt>
                <c:pt idx="9">
                  <c:v>68.818783094948529</c:v>
                </c:pt>
                <c:pt idx="10">
                  <c:v>54.185504043850663</c:v>
                </c:pt>
                <c:pt idx="11">
                  <c:v>49.985798611987036</c:v>
                </c:pt>
                <c:pt idx="12">
                  <c:v>53.545640468633806</c:v>
                </c:pt>
                <c:pt idx="13">
                  <c:v>50.668198769506255</c:v>
                </c:pt>
                <c:pt idx="14">
                  <c:v>48.671752978334702</c:v>
                </c:pt>
                <c:pt idx="15">
                  <c:v>53.228536624987939</c:v>
                </c:pt>
                <c:pt idx="16">
                  <c:v>65.303269164222968</c:v>
                </c:pt>
                <c:pt idx="17">
                  <c:v>74.700868704699644</c:v>
                </c:pt>
                <c:pt idx="18">
                  <c:v>86.243548836009026</c:v>
                </c:pt>
                <c:pt idx="19">
                  <c:v>88.221737031733554</c:v>
                </c:pt>
                <c:pt idx="20">
                  <c:v>85.893431055094496</c:v>
                </c:pt>
                <c:pt idx="21">
                  <c:v>84.950753002978232</c:v>
                </c:pt>
                <c:pt idx="22">
                  <c:v>78.939512164342744</c:v>
                </c:pt>
                <c:pt idx="23">
                  <c:v>77.90484301575934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'27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'!$I$9:$I$32</c:f>
              <c:numCache>
                <c:formatCode>0.00</c:formatCode>
                <c:ptCount val="24"/>
                <c:pt idx="0">
                  <c:v>12.095315170949265</c:v>
                </c:pt>
                <c:pt idx="1">
                  <c:v>12.022739628107432</c:v>
                </c:pt>
                <c:pt idx="2">
                  <c:v>11.744977216993322</c:v>
                </c:pt>
                <c:pt idx="3">
                  <c:v>12.28796360530673</c:v>
                </c:pt>
                <c:pt idx="4">
                  <c:v>11.666322356344937</c:v>
                </c:pt>
                <c:pt idx="5">
                  <c:v>11.078503179358551</c:v>
                </c:pt>
                <c:pt idx="6">
                  <c:v>10.836081364462347</c:v>
                </c:pt>
                <c:pt idx="7">
                  <c:v>11.559169475161172</c:v>
                </c:pt>
                <c:pt idx="8">
                  <c:v>12.118113782265356</c:v>
                </c:pt>
                <c:pt idx="9">
                  <c:v>12.546348672851865</c:v>
                </c:pt>
                <c:pt idx="10">
                  <c:v>10.604299565556675</c:v>
                </c:pt>
                <c:pt idx="11">
                  <c:v>9.4055087864908433</c:v>
                </c:pt>
                <c:pt idx="12">
                  <c:v>9.4545237488109013</c:v>
                </c:pt>
                <c:pt idx="13">
                  <c:v>9.8295469521853125</c:v>
                </c:pt>
                <c:pt idx="14">
                  <c:v>10.30982392744828</c:v>
                </c:pt>
                <c:pt idx="15">
                  <c:v>10.524885994797517</c:v>
                </c:pt>
                <c:pt idx="16">
                  <c:v>11.341064399020967</c:v>
                </c:pt>
                <c:pt idx="17">
                  <c:v>11.406799838362632</c:v>
                </c:pt>
                <c:pt idx="18">
                  <c:v>12.959766066659187</c:v>
                </c:pt>
                <c:pt idx="19">
                  <c:v>12.894789519965274</c:v>
                </c:pt>
                <c:pt idx="20">
                  <c:v>12.542548887813654</c:v>
                </c:pt>
                <c:pt idx="21">
                  <c:v>12.417916014389379</c:v>
                </c:pt>
                <c:pt idx="22">
                  <c:v>11.683801208032877</c:v>
                </c:pt>
                <c:pt idx="23">
                  <c:v>11.093322094663721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'27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'!$AD$9:$AD$32</c:f>
              <c:numCache>
                <c:formatCode>0.00</c:formatCode>
                <c:ptCount val="24"/>
                <c:pt idx="0">
                  <c:v>80.569999999999993</c:v>
                </c:pt>
                <c:pt idx="1">
                  <c:v>80.16</c:v>
                </c:pt>
                <c:pt idx="2">
                  <c:v>80.180000000000007</c:v>
                </c:pt>
                <c:pt idx="3">
                  <c:v>80.03</c:v>
                </c:pt>
                <c:pt idx="4">
                  <c:v>80.010000000000005</c:v>
                </c:pt>
                <c:pt idx="5">
                  <c:v>79.599999999999994</c:v>
                </c:pt>
                <c:pt idx="6">
                  <c:v>82.56</c:v>
                </c:pt>
                <c:pt idx="7">
                  <c:v>83.64</c:v>
                </c:pt>
                <c:pt idx="8">
                  <c:v>93.41</c:v>
                </c:pt>
                <c:pt idx="9">
                  <c:v>103.11</c:v>
                </c:pt>
                <c:pt idx="10">
                  <c:v>94.070000000000007</c:v>
                </c:pt>
                <c:pt idx="11">
                  <c:v>104.94</c:v>
                </c:pt>
                <c:pt idx="12">
                  <c:v>96.08</c:v>
                </c:pt>
                <c:pt idx="13">
                  <c:v>99.26</c:v>
                </c:pt>
                <c:pt idx="14">
                  <c:v>97.86</c:v>
                </c:pt>
                <c:pt idx="15">
                  <c:v>92.919999999999987</c:v>
                </c:pt>
                <c:pt idx="16">
                  <c:v>91.66</c:v>
                </c:pt>
                <c:pt idx="17">
                  <c:v>89.83</c:v>
                </c:pt>
                <c:pt idx="18">
                  <c:v>90.67</c:v>
                </c:pt>
                <c:pt idx="19">
                  <c:v>90.55</c:v>
                </c:pt>
                <c:pt idx="20">
                  <c:v>90.1</c:v>
                </c:pt>
                <c:pt idx="21">
                  <c:v>89.99</c:v>
                </c:pt>
                <c:pt idx="22">
                  <c:v>90.03</c:v>
                </c:pt>
                <c:pt idx="23">
                  <c:v>90.81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'27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'27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'27 AVR 23 '!$AJ$9:$AJ$32</c:f>
              <c:numCache>
                <c:formatCode>0.00</c:formatCode>
                <c:ptCount val="24"/>
                <c:pt idx="0">
                  <c:v>204.94324692083376</c:v>
                </c:pt>
                <c:pt idx="1">
                  <c:v>205.78648113907667</c:v>
                </c:pt>
                <c:pt idx="2">
                  <c:v>202.33049252446875</c:v>
                </c:pt>
                <c:pt idx="3">
                  <c:v>214.64980526490257</c:v>
                </c:pt>
                <c:pt idx="4">
                  <c:v>201.49262139492967</c:v>
                </c:pt>
                <c:pt idx="5">
                  <c:v>193.64762296570353</c:v>
                </c:pt>
                <c:pt idx="6">
                  <c:v>199.08494131639318</c:v>
                </c:pt>
                <c:pt idx="7">
                  <c:v>211.30511252360012</c:v>
                </c:pt>
                <c:pt idx="8">
                  <c:v>223.58735668957917</c:v>
                </c:pt>
                <c:pt idx="9">
                  <c:v>232.48486823219957</c:v>
                </c:pt>
                <c:pt idx="10">
                  <c:v>188.36019639059268</c:v>
                </c:pt>
                <c:pt idx="11">
                  <c:v>147.84869260152209</c:v>
                </c:pt>
                <c:pt idx="12">
                  <c:v>163.72983578255528</c:v>
                </c:pt>
                <c:pt idx="13">
                  <c:v>169.06225427830842</c:v>
                </c:pt>
                <c:pt idx="14">
                  <c:v>187.908423094217</c:v>
                </c:pt>
                <c:pt idx="15">
                  <c:v>192.00657738021448</c:v>
                </c:pt>
                <c:pt idx="16">
                  <c:v>203.35566643675602</c:v>
                </c:pt>
                <c:pt idx="17">
                  <c:v>202.03233145693773</c:v>
                </c:pt>
                <c:pt idx="18">
                  <c:v>229.80668509733175</c:v>
                </c:pt>
                <c:pt idx="19">
                  <c:v>226.18347344830119</c:v>
                </c:pt>
                <c:pt idx="20">
                  <c:v>219.59402005709183</c:v>
                </c:pt>
                <c:pt idx="21">
                  <c:v>217.38133098263239</c:v>
                </c:pt>
                <c:pt idx="22">
                  <c:v>204.8066866276244</c:v>
                </c:pt>
                <c:pt idx="23">
                  <c:v>190.89183488957693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'27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'27 AVR 23 '!$AL$9:$AL$32</c:f>
              <c:numCache>
                <c:formatCode>0.00</c:formatCode>
                <c:ptCount val="24"/>
                <c:pt idx="0">
                  <c:v>89.221437908216942</c:v>
                </c:pt>
                <c:pt idx="1">
                  <c:v>86.540779232815893</c:v>
                </c:pt>
                <c:pt idx="2">
                  <c:v>82.964530258537948</c:v>
                </c:pt>
                <c:pt idx="3">
                  <c:v>84.392231129790744</c:v>
                </c:pt>
                <c:pt idx="4">
                  <c:v>81.811056248725393</c:v>
                </c:pt>
                <c:pt idx="5">
                  <c:v>74.773873854937918</c:v>
                </c:pt>
                <c:pt idx="6">
                  <c:v>63.198977319144461</c:v>
                </c:pt>
                <c:pt idx="7">
                  <c:v>69.285718001238649</c:v>
                </c:pt>
                <c:pt idx="8">
                  <c:v>71.15452952815545</c:v>
                </c:pt>
                <c:pt idx="9">
                  <c:v>73.09878309494853</c:v>
                </c:pt>
                <c:pt idx="10">
                  <c:v>68.055504043850661</c:v>
                </c:pt>
                <c:pt idx="11">
                  <c:v>78.21579861198704</c:v>
                </c:pt>
                <c:pt idx="12">
                  <c:v>63.575640468633807</c:v>
                </c:pt>
                <c:pt idx="13">
                  <c:v>67.738198769506255</c:v>
                </c:pt>
                <c:pt idx="14">
                  <c:v>61.051752978334704</c:v>
                </c:pt>
                <c:pt idx="15">
                  <c:v>62.398536624987941</c:v>
                </c:pt>
                <c:pt idx="16">
                  <c:v>71.713269164222964</c:v>
                </c:pt>
                <c:pt idx="17">
                  <c:v>74.700868704699644</c:v>
                </c:pt>
                <c:pt idx="18">
                  <c:v>86.243548836009026</c:v>
                </c:pt>
                <c:pt idx="19">
                  <c:v>88.221737031733554</c:v>
                </c:pt>
                <c:pt idx="20">
                  <c:v>85.893431055094496</c:v>
                </c:pt>
                <c:pt idx="21">
                  <c:v>84.950753002978232</c:v>
                </c:pt>
                <c:pt idx="22">
                  <c:v>78.939512164342744</c:v>
                </c:pt>
                <c:pt idx="23">
                  <c:v>77.90484301575934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51" sqref="E5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7.285156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45043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98.33</v>
      </c>
      <c r="C9" s="51">
        <f t="shared" ref="C9:C32" si="0">AK9-AE9</f>
        <v>2.5549786873650508</v>
      </c>
      <c r="D9" s="52">
        <f t="shared" ref="D9:D32" si="1">AM9-Y9</f>
        <v>111.04367937922343</v>
      </c>
      <c r="E9" s="59">
        <f t="shared" ref="E9:E32" si="2">(AG9+AI9)-Q9</f>
        <v>-15.268658066588479</v>
      </c>
      <c r="F9" s="76">
        <v>225.69</v>
      </c>
      <c r="G9" s="52">
        <f t="shared" ref="G9:G32" si="3">AJ9-AD9</f>
        <v>124.37324692083376</v>
      </c>
      <c r="H9" s="52">
        <f t="shared" ref="H9:H32" si="4">AL9-X9</f>
        <v>89.221437908216942</v>
      </c>
      <c r="I9" s="53">
        <f t="shared" ref="I9:I32" si="5">(AH9+AF9)-P9</f>
        <v>12.095315170949265</v>
      </c>
      <c r="J9" s="58">
        <v>0</v>
      </c>
      <c r="K9" s="84">
        <v>20.260000000000002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20.260000000000002</v>
      </c>
      <c r="R9" s="91">
        <v>0</v>
      </c>
      <c r="S9" s="84">
        <v>0</v>
      </c>
      <c r="T9" s="84">
        <v>0</v>
      </c>
      <c r="U9" s="84">
        <v>56.39</v>
      </c>
      <c r="V9" s="68">
        <v>0</v>
      </c>
      <c r="W9" s="90">
        <v>0</v>
      </c>
      <c r="X9" s="94">
        <f>R9+T9+V9</f>
        <v>0</v>
      </c>
      <c r="Y9" s="95">
        <f>S9+U9+W9</f>
        <v>56.39</v>
      </c>
      <c r="Z9" s="91">
        <v>0</v>
      </c>
      <c r="AA9" s="84">
        <v>0</v>
      </c>
      <c r="AB9" s="84">
        <v>80.569999999999993</v>
      </c>
      <c r="AC9" s="84">
        <v>0</v>
      </c>
      <c r="AD9" s="96">
        <f>Z9+AB9</f>
        <v>80.569999999999993</v>
      </c>
      <c r="AE9" s="52">
        <f>AA9+AC9</f>
        <v>0</v>
      </c>
      <c r="AF9" s="116">
        <v>0.47476720430107522</v>
      </c>
      <c r="AG9" s="117">
        <v>9.4498252688172038E-2</v>
      </c>
      <c r="AH9" s="54">
        <f t="shared" ref="AH9:AH32" si="6">(F9+P9+X9+AD9)-(AJ9+AL9+AF9)</f>
        <v>11.620547966648189</v>
      </c>
      <c r="AI9" s="63">
        <f t="shared" ref="AI9:AI32" si="7">(B9+Q9+Y9+AE9)-(AM9+AK9+AG9)</f>
        <v>4.8968436807233502</v>
      </c>
      <c r="AJ9" s="64">
        <v>204.94324692083376</v>
      </c>
      <c r="AK9" s="61">
        <v>2.5549786873650508</v>
      </c>
      <c r="AL9" s="66">
        <v>89.221437908216942</v>
      </c>
      <c r="AM9" s="61">
        <v>167.43367937922343</v>
      </c>
      <c r="AS9" s="121"/>
      <c r="BA9" s="42"/>
      <c r="BB9" s="42"/>
    </row>
    <row r="10" spans="1:54" ht="15.75" x14ac:dyDescent="0.25">
      <c r="A10" s="25">
        <v>2</v>
      </c>
      <c r="B10" s="69">
        <v>93.39</v>
      </c>
      <c r="C10" s="51">
        <f t="shared" si="0"/>
        <v>4.9252921623221217</v>
      </c>
      <c r="D10" s="52">
        <f t="shared" si="1"/>
        <v>103.48484431991918</v>
      </c>
      <c r="E10" s="59">
        <f t="shared" si="2"/>
        <v>-15.020136482241281</v>
      </c>
      <c r="F10" s="68">
        <v>224.19</v>
      </c>
      <c r="G10" s="52">
        <f t="shared" si="3"/>
        <v>125.62648113907667</v>
      </c>
      <c r="H10" s="52">
        <f t="shared" si="4"/>
        <v>86.540779232815893</v>
      </c>
      <c r="I10" s="53">
        <f t="shared" si="5"/>
        <v>12.022739628107432</v>
      </c>
      <c r="J10" s="58">
        <v>0</v>
      </c>
      <c r="K10" s="81">
        <v>19.86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19.86</v>
      </c>
      <c r="R10" s="91">
        <v>0</v>
      </c>
      <c r="S10" s="84">
        <v>0</v>
      </c>
      <c r="T10" s="84">
        <v>0</v>
      </c>
      <c r="U10" s="84">
        <v>56.32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56.32</v>
      </c>
      <c r="Z10" s="91">
        <v>0</v>
      </c>
      <c r="AA10" s="84">
        <v>0</v>
      </c>
      <c r="AB10" s="84">
        <v>80.16</v>
      </c>
      <c r="AC10" s="84">
        <v>0</v>
      </c>
      <c r="AD10" s="96">
        <f t="shared" ref="AD10:AD32" si="12">Z10+AB10</f>
        <v>80.16</v>
      </c>
      <c r="AE10" s="52">
        <f t="shared" ref="AE10:AE32" si="13">AA10+AC10</f>
        <v>0</v>
      </c>
      <c r="AF10" s="118">
        <v>0.47476720430107522</v>
      </c>
      <c r="AG10" s="117">
        <v>9.4498252688172038E-2</v>
      </c>
      <c r="AH10" s="54">
        <f t="shared" si="6"/>
        <v>11.547972423806357</v>
      </c>
      <c r="AI10" s="63">
        <f t="shared" si="7"/>
        <v>4.7453652650705465</v>
      </c>
      <c r="AJ10" s="64">
        <v>205.78648113907667</v>
      </c>
      <c r="AK10" s="61">
        <v>4.9252921623221217</v>
      </c>
      <c r="AL10" s="66">
        <v>86.540779232815893</v>
      </c>
      <c r="AM10" s="61">
        <v>159.80484431991917</v>
      </c>
      <c r="AS10" s="121"/>
      <c r="BA10" s="42"/>
      <c r="BB10" s="42"/>
    </row>
    <row r="11" spans="1:54" ht="15" customHeight="1" x14ac:dyDescent="0.25">
      <c r="A11" s="25">
        <v>3</v>
      </c>
      <c r="B11" s="69">
        <v>89.25</v>
      </c>
      <c r="C11" s="51">
        <f t="shared" si="0"/>
        <v>2.7006195745448385</v>
      </c>
      <c r="D11" s="52">
        <f t="shared" si="1"/>
        <v>101.6733957614272</v>
      </c>
      <c r="E11" s="59">
        <f t="shared" si="2"/>
        <v>-15.124015335972029</v>
      </c>
      <c r="F11" s="68">
        <v>216.86</v>
      </c>
      <c r="G11" s="52">
        <f t="shared" si="3"/>
        <v>122.15049252446875</v>
      </c>
      <c r="H11" s="52">
        <f t="shared" si="4"/>
        <v>82.964530258537948</v>
      </c>
      <c r="I11" s="53">
        <f t="shared" si="5"/>
        <v>11.744977216993322</v>
      </c>
      <c r="J11" s="58">
        <v>0</v>
      </c>
      <c r="K11" s="81">
        <v>19.86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19.86</v>
      </c>
      <c r="R11" s="91">
        <v>0</v>
      </c>
      <c r="S11" s="84">
        <v>0</v>
      </c>
      <c r="T11" s="84">
        <v>0</v>
      </c>
      <c r="U11" s="84">
        <v>56.75</v>
      </c>
      <c r="V11" s="84">
        <v>0</v>
      </c>
      <c r="W11" s="84">
        <v>0</v>
      </c>
      <c r="X11" s="94">
        <f t="shared" si="10"/>
        <v>0</v>
      </c>
      <c r="Y11" s="95">
        <f t="shared" si="11"/>
        <v>56.75</v>
      </c>
      <c r="Z11" s="91">
        <v>0</v>
      </c>
      <c r="AA11" s="84">
        <v>0</v>
      </c>
      <c r="AB11" s="84">
        <v>80.180000000000007</v>
      </c>
      <c r="AC11" s="84">
        <v>0</v>
      </c>
      <c r="AD11" s="96">
        <f t="shared" si="12"/>
        <v>80.180000000000007</v>
      </c>
      <c r="AE11" s="52">
        <f t="shared" si="13"/>
        <v>0</v>
      </c>
      <c r="AF11" s="118">
        <v>0.47476720430107522</v>
      </c>
      <c r="AG11" s="117">
        <v>9.4498252688172038E-2</v>
      </c>
      <c r="AH11" s="54">
        <f t="shared" si="6"/>
        <v>11.270210012692246</v>
      </c>
      <c r="AI11" s="63">
        <f t="shared" si="7"/>
        <v>4.6414864113397982</v>
      </c>
      <c r="AJ11" s="64">
        <v>202.33049252446875</v>
      </c>
      <c r="AK11" s="61">
        <v>2.7006195745448385</v>
      </c>
      <c r="AL11" s="66">
        <v>82.964530258537948</v>
      </c>
      <c r="AM11" s="61">
        <v>158.4233957614272</v>
      </c>
      <c r="AS11" s="121"/>
      <c r="BA11" s="42"/>
      <c r="BB11" s="42"/>
    </row>
    <row r="12" spans="1:54" ht="15" customHeight="1" x14ac:dyDescent="0.25">
      <c r="A12" s="25">
        <v>4</v>
      </c>
      <c r="B12" s="69">
        <v>87.11</v>
      </c>
      <c r="C12" s="51">
        <f t="shared" si="0"/>
        <v>3.4583198581510488</v>
      </c>
      <c r="D12" s="52">
        <f t="shared" si="1"/>
        <v>98.839534747564741</v>
      </c>
      <c r="E12" s="59">
        <f t="shared" si="2"/>
        <v>-15.187854605715795</v>
      </c>
      <c r="F12" s="68">
        <v>231.3</v>
      </c>
      <c r="G12" s="52">
        <f t="shared" si="3"/>
        <v>134.61980526490257</v>
      </c>
      <c r="H12" s="52">
        <f t="shared" si="4"/>
        <v>84.392231129790744</v>
      </c>
      <c r="I12" s="53">
        <f t="shared" si="5"/>
        <v>12.28796360530673</v>
      </c>
      <c r="J12" s="58">
        <v>0</v>
      </c>
      <c r="K12" s="81">
        <v>19.86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19.86</v>
      </c>
      <c r="R12" s="91">
        <v>0</v>
      </c>
      <c r="S12" s="84">
        <v>0</v>
      </c>
      <c r="T12" s="84">
        <v>0</v>
      </c>
      <c r="U12" s="84">
        <v>56.61</v>
      </c>
      <c r="V12" s="84">
        <v>0</v>
      </c>
      <c r="W12" s="84">
        <v>0</v>
      </c>
      <c r="X12" s="94">
        <f t="shared" si="10"/>
        <v>0</v>
      </c>
      <c r="Y12" s="95">
        <f t="shared" si="11"/>
        <v>56.61</v>
      </c>
      <c r="Z12" s="91">
        <v>0</v>
      </c>
      <c r="AA12" s="84">
        <v>0</v>
      </c>
      <c r="AB12" s="84">
        <v>80.03</v>
      </c>
      <c r="AC12" s="84">
        <v>0</v>
      </c>
      <c r="AD12" s="96">
        <f t="shared" si="12"/>
        <v>80.03</v>
      </c>
      <c r="AE12" s="52">
        <f t="shared" si="13"/>
        <v>0</v>
      </c>
      <c r="AF12" s="118">
        <v>0.47476720430107522</v>
      </c>
      <c r="AG12" s="117">
        <v>9.4498252688172038E-2</v>
      </c>
      <c r="AH12" s="54">
        <f t="shared" si="6"/>
        <v>11.813196401005655</v>
      </c>
      <c r="AI12" s="63">
        <f t="shared" si="7"/>
        <v>4.5776471415960316</v>
      </c>
      <c r="AJ12" s="64">
        <v>214.64980526490257</v>
      </c>
      <c r="AK12" s="61">
        <v>3.4583198581510488</v>
      </c>
      <c r="AL12" s="66">
        <v>84.392231129790744</v>
      </c>
      <c r="AM12" s="61">
        <v>155.44953474756474</v>
      </c>
      <c r="AS12" s="121"/>
      <c r="BA12" s="42"/>
      <c r="BB12" s="42"/>
    </row>
    <row r="13" spans="1:54" ht="15.75" x14ac:dyDescent="0.25">
      <c r="A13" s="25">
        <v>5</v>
      </c>
      <c r="B13" s="69">
        <v>80.88</v>
      </c>
      <c r="C13" s="51">
        <f t="shared" si="0"/>
        <v>3.7690937077157951</v>
      </c>
      <c r="D13" s="52">
        <f t="shared" si="1"/>
        <v>92.473198794624679</v>
      </c>
      <c r="E13" s="59">
        <f t="shared" si="2"/>
        <v>-15.362292502340477</v>
      </c>
      <c r="F13" s="68">
        <v>214.96</v>
      </c>
      <c r="G13" s="52">
        <f t="shared" si="3"/>
        <v>121.48262139492967</v>
      </c>
      <c r="H13" s="52">
        <f t="shared" si="4"/>
        <v>81.811056248725393</v>
      </c>
      <c r="I13" s="53">
        <f t="shared" si="5"/>
        <v>11.666322356344937</v>
      </c>
      <c r="J13" s="58">
        <v>0</v>
      </c>
      <c r="K13" s="81">
        <v>19.86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19.86</v>
      </c>
      <c r="R13" s="91">
        <v>0</v>
      </c>
      <c r="S13" s="84">
        <v>0</v>
      </c>
      <c r="T13" s="84">
        <v>0</v>
      </c>
      <c r="U13" s="84">
        <v>56.61</v>
      </c>
      <c r="V13" s="84">
        <v>0</v>
      </c>
      <c r="W13" s="84">
        <v>0</v>
      </c>
      <c r="X13" s="94">
        <f t="shared" si="10"/>
        <v>0</v>
      </c>
      <c r="Y13" s="95">
        <f t="shared" si="11"/>
        <v>56.61</v>
      </c>
      <c r="Z13" s="91">
        <v>0</v>
      </c>
      <c r="AA13" s="84">
        <v>0</v>
      </c>
      <c r="AB13" s="84">
        <v>80.010000000000005</v>
      </c>
      <c r="AC13" s="84">
        <v>0</v>
      </c>
      <c r="AD13" s="96">
        <f t="shared" si="12"/>
        <v>80.010000000000005</v>
      </c>
      <c r="AE13" s="52">
        <f t="shared" si="13"/>
        <v>0</v>
      </c>
      <c r="AF13" s="118">
        <v>0.47476720430107522</v>
      </c>
      <c r="AG13" s="117">
        <v>9.4498252688172038E-2</v>
      </c>
      <c r="AH13" s="54">
        <f t="shared" si="6"/>
        <v>11.191555152043861</v>
      </c>
      <c r="AI13" s="63">
        <f t="shared" si="7"/>
        <v>4.4032092449713502</v>
      </c>
      <c r="AJ13" s="64">
        <v>201.49262139492967</v>
      </c>
      <c r="AK13" s="61">
        <v>3.7690937077157951</v>
      </c>
      <c r="AL13" s="66">
        <v>81.811056248725393</v>
      </c>
      <c r="AM13" s="61">
        <v>149.08319879462468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69.5</v>
      </c>
      <c r="C14" s="51">
        <f t="shared" si="0"/>
        <v>7.1784474377441283</v>
      </c>
      <c r="D14" s="52">
        <f t="shared" si="1"/>
        <v>77.984281022613402</v>
      </c>
      <c r="E14" s="59">
        <f t="shared" si="2"/>
        <v>-15.66272846035751</v>
      </c>
      <c r="F14" s="68">
        <v>199.56</v>
      </c>
      <c r="G14" s="52">
        <f t="shared" si="3"/>
        <v>114.04762296570354</v>
      </c>
      <c r="H14" s="52">
        <f t="shared" si="4"/>
        <v>74.433873854937914</v>
      </c>
      <c r="I14" s="53">
        <f t="shared" si="5"/>
        <v>11.078503179358551</v>
      </c>
      <c r="J14" s="58">
        <v>0</v>
      </c>
      <c r="K14" s="81">
        <v>19.86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19.86</v>
      </c>
      <c r="R14" s="91">
        <v>0.34</v>
      </c>
      <c r="S14" s="84">
        <v>0</v>
      </c>
      <c r="T14" s="84">
        <v>0</v>
      </c>
      <c r="U14" s="84">
        <v>57.26</v>
      </c>
      <c r="V14" s="84">
        <v>0</v>
      </c>
      <c r="W14" s="84">
        <v>0</v>
      </c>
      <c r="X14" s="94">
        <f t="shared" si="10"/>
        <v>0.34</v>
      </c>
      <c r="Y14" s="95">
        <f t="shared" si="11"/>
        <v>57.26</v>
      </c>
      <c r="Z14" s="91">
        <v>0.6</v>
      </c>
      <c r="AA14" s="84">
        <v>0</v>
      </c>
      <c r="AB14" s="84">
        <v>79</v>
      </c>
      <c r="AC14" s="84">
        <v>0</v>
      </c>
      <c r="AD14" s="96">
        <f t="shared" si="12"/>
        <v>79.599999999999994</v>
      </c>
      <c r="AE14" s="52">
        <f t="shared" si="13"/>
        <v>0</v>
      </c>
      <c r="AF14" s="118">
        <v>0.47476720430107522</v>
      </c>
      <c r="AG14" s="117">
        <v>9.4498252688172038E-2</v>
      </c>
      <c r="AH14" s="54">
        <f t="shared" si="6"/>
        <v>10.603735975057475</v>
      </c>
      <c r="AI14" s="63">
        <f t="shared" si="7"/>
        <v>4.1027732869543172</v>
      </c>
      <c r="AJ14" s="64">
        <v>193.64762296570353</v>
      </c>
      <c r="AK14" s="61">
        <v>7.1784474377441283</v>
      </c>
      <c r="AL14" s="66">
        <v>74.773873854937918</v>
      </c>
      <c r="AM14" s="61">
        <v>135.24428102261339</v>
      </c>
      <c r="AS14" s="121"/>
      <c r="BA14" s="42"/>
      <c r="BB14" s="42"/>
    </row>
    <row r="15" spans="1:54" ht="15.75" x14ac:dyDescent="0.25">
      <c r="A15" s="25">
        <v>7</v>
      </c>
      <c r="B15" s="69">
        <v>57.44</v>
      </c>
      <c r="C15" s="51">
        <f t="shared" si="0"/>
        <v>11.082724761425375</v>
      </c>
      <c r="D15" s="52">
        <f t="shared" si="1"/>
        <v>62.35823837636358</v>
      </c>
      <c r="E15" s="59">
        <f t="shared" si="2"/>
        <v>-16.000963137788954</v>
      </c>
      <c r="F15" s="68">
        <v>184.13</v>
      </c>
      <c r="G15" s="52">
        <f t="shared" si="3"/>
        <v>116.52494131639318</v>
      </c>
      <c r="H15" s="52">
        <f t="shared" si="4"/>
        <v>56.768977319144462</v>
      </c>
      <c r="I15" s="53">
        <f t="shared" si="5"/>
        <v>10.836081364462347</v>
      </c>
      <c r="J15" s="58">
        <v>0</v>
      </c>
      <c r="K15" s="81">
        <v>19.86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19.86</v>
      </c>
      <c r="R15" s="91">
        <v>6.43</v>
      </c>
      <c r="S15" s="84">
        <v>0</v>
      </c>
      <c r="T15" s="84">
        <v>0</v>
      </c>
      <c r="U15" s="84">
        <v>57.24</v>
      </c>
      <c r="V15" s="84">
        <v>0</v>
      </c>
      <c r="W15" s="84">
        <v>0</v>
      </c>
      <c r="X15" s="94">
        <f t="shared" si="10"/>
        <v>6.43</v>
      </c>
      <c r="Y15" s="95">
        <f t="shared" si="11"/>
        <v>57.24</v>
      </c>
      <c r="Z15" s="91">
        <v>4.3</v>
      </c>
      <c r="AA15" s="84">
        <v>0</v>
      </c>
      <c r="AB15" s="84">
        <v>78.260000000000005</v>
      </c>
      <c r="AC15" s="84">
        <v>0</v>
      </c>
      <c r="AD15" s="96">
        <f t="shared" si="12"/>
        <v>82.56</v>
      </c>
      <c r="AE15" s="52">
        <f t="shared" si="13"/>
        <v>0</v>
      </c>
      <c r="AF15" s="118">
        <v>0.47476720430107522</v>
      </c>
      <c r="AG15" s="117">
        <v>9.4498252688172038E-2</v>
      </c>
      <c r="AH15" s="54">
        <f t="shared" si="6"/>
        <v>10.361314160161271</v>
      </c>
      <c r="AI15" s="63">
        <f t="shared" si="7"/>
        <v>3.764538609522873</v>
      </c>
      <c r="AJ15" s="64">
        <v>199.08494131639318</v>
      </c>
      <c r="AK15" s="61">
        <v>11.082724761425375</v>
      </c>
      <c r="AL15" s="66">
        <v>63.198977319144461</v>
      </c>
      <c r="AM15" s="61">
        <v>119.59823837636358</v>
      </c>
      <c r="AS15" s="121"/>
      <c r="BA15" s="42"/>
      <c r="BB15" s="42"/>
    </row>
    <row r="16" spans="1:54" ht="15.75" x14ac:dyDescent="0.25">
      <c r="A16" s="25">
        <v>8</v>
      </c>
      <c r="B16" s="69">
        <v>58.620000000000005</v>
      </c>
      <c r="C16" s="51">
        <f t="shared" si="0"/>
        <v>7.2266416353005187</v>
      </c>
      <c r="D16" s="52">
        <f t="shared" si="1"/>
        <v>67.361002068911802</v>
      </c>
      <c r="E16" s="59">
        <f t="shared" si="2"/>
        <v>-15.967643704212303</v>
      </c>
      <c r="F16" s="68">
        <v>198.39</v>
      </c>
      <c r="G16" s="52">
        <f t="shared" si="3"/>
        <v>127.66511252360011</v>
      </c>
      <c r="H16" s="52">
        <f t="shared" si="4"/>
        <v>59.165718001238652</v>
      </c>
      <c r="I16" s="53">
        <f t="shared" si="5"/>
        <v>11.559169475161172</v>
      </c>
      <c r="J16" s="58">
        <v>0</v>
      </c>
      <c r="K16" s="81">
        <v>19.86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19.86</v>
      </c>
      <c r="R16" s="91">
        <v>10.119999999999999</v>
      </c>
      <c r="S16" s="84">
        <v>0</v>
      </c>
      <c r="T16" s="84">
        <v>0</v>
      </c>
      <c r="U16" s="84">
        <v>57.25</v>
      </c>
      <c r="V16" s="84">
        <v>0</v>
      </c>
      <c r="W16" s="84">
        <v>0</v>
      </c>
      <c r="X16" s="94">
        <f t="shared" si="10"/>
        <v>10.119999999999999</v>
      </c>
      <c r="Y16" s="95">
        <f t="shared" si="11"/>
        <v>57.25</v>
      </c>
      <c r="Z16" s="91">
        <v>5.8</v>
      </c>
      <c r="AA16" s="84">
        <v>0</v>
      </c>
      <c r="AB16" s="84">
        <v>77.84</v>
      </c>
      <c r="AC16" s="84">
        <v>0</v>
      </c>
      <c r="AD16" s="96">
        <f t="shared" si="12"/>
        <v>83.64</v>
      </c>
      <c r="AE16" s="52">
        <f t="shared" si="13"/>
        <v>0</v>
      </c>
      <c r="AF16" s="118">
        <v>0.47476720430107522</v>
      </c>
      <c r="AG16" s="117">
        <v>9.4498252688172038E-2</v>
      </c>
      <c r="AH16" s="54">
        <f t="shared" si="6"/>
        <v>11.084402270860096</v>
      </c>
      <c r="AI16" s="63">
        <f t="shared" si="7"/>
        <v>3.7978580430995237</v>
      </c>
      <c r="AJ16" s="64">
        <v>211.30511252360012</v>
      </c>
      <c r="AK16" s="61">
        <v>7.2266416353005187</v>
      </c>
      <c r="AL16" s="66">
        <v>69.285718001238649</v>
      </c>
      <c r="AM16" s="61">
        <v>124.6110020689118</v>
      </c>
      <c r="AS16" s="121"/>
      <c r="BA16" s="42"/>
      <c r="BB16" s="42"/>
    </row>
    <row r="17" spans="1:54" ht="15.75" x14ac:dyDescent="0.25">
      <c r="A17" s="25">
        <v>9</v>
      </c>
      <c r="B17" s="69">
        <v>63.739999999999995</v>
      </c>
      <c r="C17" s="51">
        <f t="shared" si="0"/>
        <v>8.0719988667674798</v>
      </c>
      <c r="D17" s="52">
        <f t="shared" si="1"/>
        <v>71.416968321656583</v>
      </c>
      <c r="E17" s="59">
        <f t="shared" si="2"/>
        <v>-15.748967188424057</v>
      </c>
      <c r="F17" s="68">
        <v>205.13</v>
      </c>
      <c r="G17" s="52">
        <f t="shared" si="3"/>
        <v>130.17735668957917</v>
      </c>
      <c r="H17" s="52">
        <f t="shared" si="4"/>
        <v>62.83452952815545</v>
      </c>
      <c r="I17" s="53">
        <f t="shared" si="5"/>
        <v>12.118113782265356</v>
      </c>
      <c r="J17" s="58">
        <v>0</v>
      </c>
      <c r="K17" s="81">
        <v>19.86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19.86</v>
      </c>
      <c r="R17" s="91">
        <v>8.32</v>
      </c>
      <c r="S17" s="84">
        <v>0</v>
      </c>
      <c r="T17" s="84">
        <v>0</v>
      </c>
      <c r="U17" s="84">
        <v>59.94</v>
      </c>
      <c r="V17" s="84">
        <v>0</v>
      </c>
      <c r="W17" s="84">
        <v>0</v>
      </c>
      <c r="X17" s="94">
        <f t="shared" si="10"/>
        <v>8.32</v>
      </c>
      <c r="Y17" s="95">
        <f t="shared" si="11"/>
        <v>59.94</v>
      </c>
      <c r="Z17" s="91">
        <v>14.3</v>
      </c>
      <c r="AA17" s="84">
        <v>0</v>
      </c>
      <c r="AB17" s="84">
        <v>79.11</v>
      </c>
      <c r="AC17" s="84">
        <v>0</v>
      </c>
      <c r="AD17" s="96">
        <f t="shared" si="12"/>
        <v>93.41</v>
      </c>
      <c r="AE17" s="52">
        <f t="shared" si="13"/>
        <v>0</v>
      </c>
      <c r="AF17" s="118">
        <v>0.47476720430107522</v>
      </c>
      <c r="AG17" s="117">
        <v>9.4498252688172038E-2</v>
      </c>
      <c r="AH17" s="54">
        <f t="shared" si="6"/>
        <v>11.64334657796428</v>
      </c>
      <c r="AI17" s="63">
        <f t="shared" si="7"/>
        <v>4.0165345588877699</v>
      </c>
      <c r="AJ17" s="64">
        <v>223.58735668957917</v>
      </c>
      <c r="AK17" s="61">
        <v>8.0719988667674798</v>
      </c>
      <c r="AL17" s="66">
        <v>71.15452952815545</v>
      </c>
      <c r="AM17" s="61">
        <v>131.35696832165658</v>
      </c>
      <c r="AS17" s="121"/>
      <c r="BA17" s="42"/>
      <c r="BB17" s="42"/>
    </row>
    <row r="18" spans="1:54" ht="15.75" x14ac:dyDescent="0.25">
      <c r="A18" s="25">
        <v>10</v>
      </c>
      <c r="B18" s="69">
        <v>56.67</v>
      </c>
      <c r="C18" s="51">
        <f t="shared" si="0"/>
        <v>7.0905677715721618</v>
      </c>
      <c r="D18" s="52">
        <f t="shared" si="1"/>
        <v>65.613994784788432</v>
      </c>
      <c r="E18" s="59">
        <f t="shared" si="2"/>
        <v>-16.034562556360594</v>
      </c>
      <c r="F18" s="68">
        <v>210.74</v>
      </c>
      <c r="G18" s="52">
        <f t="shared" si="3"/>
        <v>129.37486823219956</v>
      </c>
      <c r="H18" s="52">
        <f t="shared" si="4"/>
        <v>68.818783094948529</v>
      </c>
      <c r="I18" s="53">
        <f t="shared" si="5"/>
        <v>12.546348672851865</v>
      </c>
      <c r="J18" s="58">
        <v>0</v>
      </c>
      <c r="K18" s="81">
        <v>19.86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19.86</v>
      </c>
      <c r="R18" s="91">
        <v>4.28</v>
      </c>
      <c r="S18" s="84">
        <v>0</v>
      </c>
      <c r="T18" s="84">
        <v>0</v>
      </c>
      <c r="U18" s="84">
        <v>56.81</v>
      </c>
      <c r="V18" s="84">
        <v>0</v>
      </c>
      <c r="W18" s="84">
        <v>0</v>
      </c>
      <c r="X18" s="94">
        <f t="shared" si="10"/>
        <v>4.28</v>
      </c>
      <c r="Y18" s="95">
        <f t="shared" si="11"/>
        <v>56.81</v>
      </c>
      <c r="Z18" s="91">
        <v>14.8</v>
      </c>
      <c r="AA18" s="84">
        <v>0</v>
      </c>
      <c r="AB18" s="84">
        <v>88.31</v>
      </c>
      <c r="AC18" s="84">
        <v>0</v>
      </c>
      <c r="AD18" s="96">
        <f t="shared" si="12"/>
        <v>103.11</v>
      </c>
      <c r="AE18" s="52">
        <f t="shared" si="13"/>
        <v>0</v>
      </c>
      <c r="AF18" s="118">
        <v>0.47476720430107522</v>
      </c>
      <c r="AG18" s="117">
        <v>9.4498252688172038E-2</v>
      </c>
      <c r="AH18" s="54">
        <f t="shared" si="6"/>
        <v>12.071581468550789</v>
      </c>
      <c r="AI18" s="63">
        <f t="shared" si="7"/>
        <v>3.7309391909512328</v>
      </c>
      <c r="AJ18" s="64">
        <v>232.48486823219957</v>
      </c>
      <c r="AK18" s="61">
        <v>7.0905677715721618</v>
      </c>
      <c r="AL18" s="66">
        <v>73.09878309494853</v>
      </c>
      <c r="AM18" s="61">
        <v>122.42399478478843</v>
      </c>
      <c r="AS18" s="121"/>
      <c r="BA18" s="42"/>
      <c r="BB18" s="42"/>
    </row>
    <row r="19" spans="1:54" ht="15.75" x14ac:dyDescent="0.25">
      <c r="A19" s="25">
        <v>11</v>
      </c>
      <c r="B19" s="69">
        <v>49.91</v>
      </c>
      <c r="C19" s="51">
        <f t="shared" si="0"/>
        <v>11.94666788292546</v>
      </c>
      <c r="D19" s="52">
        <f t="shared" si="1"/>
        <v>54.187171191928584</v>
      </c>
      <c r="E19" s="59">
        <f t="shared" si="2"/>
        <v>-16.223839074854052</v>
      </c>
      <c r="F19" s="68">
        <v>159.08000000000001</v>
      </c>
      <c r="G19" s="52">
        <f t="shared" si="3"/>
        <v>94.290196390592669</v>
      </c>
      <c r="H19" s="52">
        <f t="shared" si="4"/>
        <v>54.185504043850663</v>
      </c>
      <c r="I19" s="53">
        <f t="shared" si="5"/>
        <v>10.604299565556675</v>
      </c>
      <c r="J19" s="58">
        <v>0</v>
      </c>
      <c r="K19" s="81">
        <v>19.86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19.86</v>
      </c>
      <c r="R19" s="91">
        <v>13.87</v>
      </c>
      <c r="S19" s="84">
        <v>0</v>
      </c>
      <c r="T19" s="84">
        <v>0</v>
      </c>
      <c r="U19" s="84">
        <v>56.81</v>
      </c>
      <c r="V19" s="84">
        <v>0</v>
      </c>
      <c r="W19" s="84">
        <v>0</v>
      </c>
      <c r="X19" s="94">
        <f t="shared" si="10"/>
        <v>13.87</v>
      </c>
      <c r="Y19" s="95">
        <f t="shared" si="11"/>
        <v>56.81</v>
      </c>
      <c r="Z19" s="91">
        <v>6.7</v>
      </c>
      <c r="AA19" s="84">
        <v>0</v>
      </c>
      <c r="AB19" s="84">
        <v>87.37</v>
      </c>
      <c r="AC19" s="84">
        <v>0</v>
      </c>
      <c r="AD19" s="96">
        <f t="shared" si="12"/>
        <v>94.070000000000007</v>
      </c>
      <c r="AE19" s="52">
        <f t="shared" si="13"/>
        <v>0</v>
      </c>
      <c r="AF19" s="118">
        <v>0.47476720430107522</v>
      </c>
      <c r="AG19" s="117">
        <v>9.4498252688172038E-2</v>
      </c>
      <c r="AH19" s="54">
        <f t="shared" si="6"/>
        <v>10.129532361255599</v>
      </c>
      <c r="AI19" s="63">
        <f t="shared" si="7"/>
        <v>3.5416626724577753</v>
      </c>
      <c r="AJ19" s="64">
        <v>188.36019639059268</v>
      </c>
      <c r="AK19" s="61">
        <v>11.94666788292546</v>
      </c>
      <c r="AL19" s="66">
        <v>68.055504043850661</v>
      </c>
      <c r="AM19" s="61">
        <v>110.99717119192859</v>
      </c>
      <c r="AS19" s="121"/>
      <c r="BA19" s="42"/>
      <c r="BB19" s="42"/>
    </row>
    <row r="20" spans="1:54" ht="15.75" x14ac:dyDescent="0.25">
      <c r="A20" s="25">
        <v>12</v>
      </c>
      <c r="B20" s="69">
        <v>56.09</v>
      </c>
      <c r="C20" s="51">
        <f t="shared" si="0"/>
        <v>7.8383792627916016</v>
      </c>
      <c r="D20" s="52">
        <f t="shared" si="1"/>
        <v>64.350582149378027</v>
      </c>
      <c r="E20" s="59">
        <f t="shared" si="2"/>
        <v>-16.098961412169611</v>
      </c>
      <c r="F20" s="68">
        <v>102.3</v>
      </c>
      <c r="G20" s="52">
        <f t="shared" si="3"/>
        <v>42.908692601522091</v>
      </c>
      <c r="H20" s="52">
        <f t="shared" si="4"/>
        <v>49.985798611987036</v>
      </c>
      <c r="I20" s="53">
        <f t="shared" si="5"/>
        <v>9.4055087864908433</v>
      </c>
      <c r="J20" s="58">
        <v>0</v>
      </c>
      <c r="K20" s="81">
        <v>19.86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19.86</v>
      </c>
      <c r="R20" s="91">
        <v>28.23</v>
      </c>
      <c r="S20" s="84">
        <v>0</v>
      </c>
      <c r="T20" s="84">
        <v>0</v>
      </c>
      <c r="U20" s="84">
        <v>55.09</v>
      </c>
      <c r="V20" s="84">
        <v>0</v>
      </c>
      <c r="W20" s="84">
        <v>0</v>
      </c>
      <c r="X20" s="94">
        <f t="shared" si="10"/>
        <v>28.23</v>
      </c>
      <c r="Y20" s="95">
        <f t="shared" si="11"/>
        <v>55.09</v>
      </c>
      <c r="Z20" s="91">
        <v>18.2</v>
      </c>
      <c r="AA20" s="84">
        <v>0</v>
      </c>
      <c r="AB20" s="84">
        <v>86.74</v>
      </c>
      <c r="AC20" s="84">
        <v>0</v>
      </c>
      <c r="AD20" s="96">
        <f t="shared" si="12"/>
        <v>104.94</v>
      </c>
      <c r="AE20" s="52">
        <f t="shared" si="13"/>
        <v>0</v>
      </c>
      <c r="AF20" s="118">
        <v>0.47476720430107522</v>
      </c>
      <c r="AG20" s="117">
        <v>9.4498252688172038E-2</v>
      </c>
      <c r="AH20" s="54">
        <f t="shared" si="6"/>
        <v>8.9307415821897678</v>
      </c>
      <c r="AI20" s="63">
        <f t="shared" si="7"/>
        <v>3.6665403351422157</v>
      </c>
      <c r="AJ20" s="64">
        <v>147.84869260152209</v>
      </c>
      <c r="AK20" s="61">
        <v>7.8383792627916016</v>
      </c>
      <c r="AL20" s="66">
        <v>78.21579861198704</v>
      </c>
      <c r="AM20" s="61">
        <v>119.44058214937803</v>
      </c>
      <c r="AS20" s="121"/>
      <c r="BA20" s="42"/>
      <c r="BB20" s="42"/>
    </row>
    <row r="21" spans="1:54" ht="15.75" x14ac:dyDescent="0.25">
      <c r="A21" s="25">
        <v>13</v>
      </c>
      <c r="B21" s="69">
        <v>43.97</v>
      </c>
      <c r="C21" s="51">
        <f t="shared" si="0"/>
        <v>8.2945994002602088</v>
      </c>
      <c r="D21" s="52">
        <f t="shared" si="1"/>
        <v>51.943758800972176</v>
      </c>
      <c r="E21" s="59">
        <f t="shared" si="2"/>
        <v>-16.268358201232385</v>
      </c>
      <c r="F21" s="68">
        <v>130.65</v>
      </c>
      <c r="G21" s="52">
        <f t="shared" si="3"/>
        <v>67.649835782555286</v>
      </c>
      <c r="H21" s="52">
        <f t="shared" si="4"/>
        <v>53.545640468633806</v>
      </c>
      <c r="I21" s="53">
        <f t="shared" si="5"/>
        <v>9.4545237488109013</v>
      </c>
      <c r="J21" s="58">
        <v>0</v>
      </c>
      <c r="K21" s="81">
        <v>19.86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19.86</v>
      </c>
      <c r="R21" s="91">
        <v>10.029999999999999</v>
      </c>
      <c r="S21" s="84">
        <v>0</v>
      </c>
      <c r="T21" s="84">
        <v>0</v>
      </c>
      <c r="U21" s="84">
        <v>61.16</v>
      </c>
      <c r="V21" s="84">
        <v>0</v>
      </c>
      <c r="W21" s="84">
        <v>0</v>
      </c>
      <c r="X21" s="94">
        <f t="shared" si="10"/>
        <v>10.029999999999999</v>
      </c>
      <c r="Y21" s="95">
        <f t="shared" si="11"/>
        <v>61.16</v>
      </c>
      <c r="Z21" s="91">
        <v>7.3</v>
      </c>
      <c r="AA21" s="84">
        <v>0</v>
      </c>
      <c r="AB21" s="84">
        <v>88.78</v>
      </c>
      <c r="AC21" s="84">
        <v>0</v>
      </c>
      <c r="AD21" s="96">
        <f t="shared" si="12"/>
        <v>96.08</v>
      </c>
      <c r="AE21" s="52">
        <f t="shared" si="13"/>
        <v>0</v>
      </c>
      <c r="AF21" s="118">
        <v>0.47476720430107522</v>
      </c>
      <c r="AG21" s="117">
        <v>9.4498252688172038E-2</v>
      </c>
      <c r="AH21" s="54">
        <f t="shared" si="6"/>
        <v>8.9797565445098257</v>
      </c>
      <c r="AI21" s="63">
        <f t="shared" si="7"/>
        <v>3.4971435460794424</v>
      </c>
      <c r="AJ21" s="64">
        <v>163.72983578255528</v>
      </c>
      <c r="AK21" s="61">
        <v>8.2945994002602088</v>
      </c>
      <c r="AL21" s="66">
        <v>63.575640468633807</v>
      </c>
      <c r="AM21" s="61">
        <v>113.10375880097217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59.91</v>
      </c>
      <c r="C22" s="51">
        <f t="shared" si="0"/>
        <v>2.6808543679112713</v>
      </c>
      <c r="D22" s="52">
        <f t="shared" si="1"/>
        <v>73.189789454036486</v>
      </c>
      <c r="E22" s="59">
        <f t="shared" si="2"/>
        <v>-15.96064382194778</v>
      </c>
      <c r="F22" s="68">
        <v>130.30000000000001</v>
      </c>
      <c r="G22" s="52">
        <f t="shared" si="3"/>
        <v>69.802254278308411</v>
      </c>
      <c r="H22" s="52">
        <f t="shared" si="4"/>
        <v>50.668198769506255</v>
      </c>
      <c r="I22" s="53">
        <f t="shared" si="5"/>
        <v>9.8295469521853125</v>
      </c>
      <c r="J22" s="58">
        <v>0</v>
      </c>
      <c r="K22" s="81">
        <v>19.86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19.86</v>
      </c>
      <c r="R22" s="91">
        <v>17.07</v>
      </c>
      <c r="S22" s="84">
        <v>0</v>
      </c>
      <c r="T22" s="84">
        <v>0</v>
      </c>
      <c r="U22" s="84">
        <v>56.21</v>
      </c>
      <c r="V22" s="84">
        <v>0</v>
      </c>
      <c r="W22" s="84">
        <v>0</v>
      </c>
      <c r="X22" s="94">
        <f t="shared" si="10"/>
        <v>17.07</v>
      </c>
      <c r="Y22" s="95">
        <f t="shared" si="11"/>
        <v>56.21</v>
      </c>
      <c r="Z22" s="91">
        <v>8.9</v>
      </c>
      <c r="AA22" s="84">
        <v>0</v>
      </c>
      <c r="AB22" s="84">
        <v>90.36</v>
      </c>
      <c r="AC22" s="84">
        <v>0</v>
      </c>
      <c r="AD22" s="96">
        <f t="shared" si="12"/>
        <v>99.26</v>
      </c>
      <c r="AE22" s="52">
        <f t="shared" si="13"/>
        <v>0</v>
      </c>
      <c r="AF22" s="118">
        <v>0.47476720430107522</v>
      </c>
      <c r="AG22" s="117">
        <v>9.4498252688172038E-2</v>
      </c>
      <c r="AH22" s="54">
        <f t="shared" si="6"/>
        <v>9.3547797478842369</v>
      </c>
      <c r="AI22" s="63">
        <f t="shared" si="7"/>
        <v>3.8048579253640469</v>
      </c>
      <c r="AJ22" s="64">
        <v>169.06225427830842</v>
      </c>
      <c r="AK22" s="61">
        <v>2.6808543679112713</v>
      </c>
      <c r="AL22" s="66">
        <v>67.738198769506255</v>
      </c>
      <c r="AM22" s="61">
        <v>129.39978945403649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57.58</v>
      </c>
      <c r="C23" s="51">
        <f t="shared" si="0"/>
        <v>7.731643078970694</v>
      </c>
      <c r="D23" s="52">
        <f t="shared" si="1"/>
        <v>65.875919599382826</v>
      </c>
      <c r="E23" s="59">
        <f t="shared" si="2"/>
        <v>-16.027562678353501</v>
      </c>
      <c r="F23" s="68">
        <v>149.03</v>
      </c>
      <c r="G23" s="52">
        <f t="shared" si="3"/>
        <v>90.048423094217</v>
      </c>
      <c r="H23" s="52">
        <f t="shared" si="4"/>
        <v>48.671752978334702</v>
      </c>
      <c r="I23" s="53">
        <f t="shared" si="5"/>
        <v>10.30982392744828</v>
      </c>
      <c r="J23" s="58">
        <v>0</v>
      </c>
      <c r="K23" s="81">
        <v>19.86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19.86</v>
      </c>
      <c r="R23" s="91">
        <v>12.38</v>
      </c>
      <c r="S23" s="84">
        <v>0</v>
      </c>
      <c r="T23" s="84">
        <v>0</v>
      </c>
      <c r="U23" s="84">
        <v>56.15</v>
      </c>
      <c r="V23" s="84">
        <v>0</v>
      </c>
      <c r="W23" s="84">
        <v>0</v>
      </c>
      <c r="X23" s="94">
        <f t="shared" si="10"/>
        <v>12.38</v>
      </c>
      <c r="Y23" s="95">
        <f t="shared" si="11"/>
        <v>56.15</v>
      </c>
      <c r="Z23" s="91">
        <v>7.7</v>
      </c>
      <c r="AA23" s="84">
        <v>0</v>
      </c>
      <c r="AB23" s="84">
        <v>90.16</v>
      </c>
      <c r="AC23" s="84">
        <v>0</v>
      </c>
      <c r="AD23" s="96">
        <f t="shared" si="12"/>
        <v>97.86</v>
      </c>
      <c r="AE23" s="52">
        <f t="shared" si="13"/>
        <v>0</v>
      </c>
      <c r="AF23" s="118">
        <v>0.47476720430107522</v>
      </c>
      <c r="AG23" s="117">
        <v>9.4498252688172038E-2</v>
      </c>
      <c r="AH23" s="54">
        <f t="shared" si="6"/>
        <v>9.8350567231472041</v>
      </c>
      <c r="AI23" s="63">
        <f t="shared" si="7"/>
        <v>3.7379390689583261</v>
      </c>
      <c r="AJ23" s="64">
        <v>187.908423094217</v>
      </c>
      <c r="AK23" s="61">
        <v>7.731643078970694</v>
      </c>
      <c r="AL23" s="66">
        <v>61.051752978334704</v>
      </c>
      <c r="AM23" s="61">
        <v>122.02591959938282</v>
      </c>
      <c r="AS23" s="121"/>
      <c r="BA23" s="42"/>
      <c r="BB23" s="42"/>
    </row>
    <row r="24" spans="1:54" ht="15.75" x14ac:dyDescent="0.25">
      <c r="A24" s="25">
        <v>16</v>
      </c>
      <c r="B24" s="69">
        <v>47.129999999999995</v>
      </c>
      <c r="C24" s="51">
        <f t="shared" si="0"/>
        <v>8.9841011300521423</v>
      </c>
      <c r="D24" s="52">
        <f t="shared" si="1"/>
        <v>54.462976089291111</v>
      </c>
      <c r="E24" s="59">
        <f t="shared" si="2"/>
        <v>-16.317077219343243</v>
      </c>
      <c r="F24" s="68">
        <v>162.84</v>
      </c>
      <c r="G24" s="52">
        <f t="shared" si="3"/>
        <v>99.086577380214493</v>
      </c>
      <c r="H24" s="52">
        <f t="shared" si="4"/>
        <v>53.228536624987939</v>
      </c>
      <c r="I24" s="53">
        <f t="shared" si="5"/>
        <v>10.524885994797517</v>
      </c>
      <c r="J24" s="58">
        <v>0</v>
      </c>
      <c r="K24" s="81">
        <v>19.86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19.86</v>
      </c>
      <c r="R24" s="91">
        <v>9.17</v>
      </c>
      <c r="S24" s="84">
        <v>0</v>
      </c>
      <c r="T24" s="84">
        <v>0</v>
      </c>
      <c r="U24" s="84">
        <v>56.26</v>
      </c>
      <c r="V24" s="84">
        <v>0</v>
      </c>
      <c r="W24" s="84">
        <v>0</v>
      </c>
      <c r="X24" s="94">
        <f t="shared" si="10"/>
        <v>9.17</v>
      </c>
      <c r="Y24" s="95">
        <f t="shared" si="11"/>
        <v>56.26</v>
      </c>
      <c r="Z24" s="91">
        <v>1.1000000000000001</v>
      </c>
      <c r="AA24" s="84">
        <v>0</v>
      </c>
      <c r="AB24" s="84">
        <v>91.82</v>
      </c>
      <c r="AC24" s="84">
        <v>0</v>
      </c>
      <c r="AD24" s="96">
        <f t="shared" si="12"/>
        <v>92.919999999999987</v>
      </c>
      <c r="AE24" s="52">
        <f t="shared" si="13"/>
        <v>0</v>
      </c>
      <c r="AF24" s="118">
        <v>0.47476720430107522</v>
      </c>
      <c r="AG24" s="117">
        <v>9.4498252688172038E-2</v>
      </c>
      <c r="AH24" s="54">
        <f t="shared" si="6"/>
        <v>10.050118790496441</v>
      </c>
      <c r="AI24" s="63">
        <f t="shared" si="7"/>
        <v>3.4484245279685837</v>
      </c>
      <c r="AJ24" s="64">
        <v>192.00657738021448</v>
      </c>
      <c r="AK24" s="61">
        <v>8.9841011300521423</v>
      </c>
      <c r="AL24" s="66">
        <v>62.398536624987941</v>
      </c>
      <c r="AM24" s="61">
        <v>110.72297608929111</v>
      </c>
      <c r="AS24" s="121"/>
      <c r="BA24" s="42"/>
      <c r="BB24" s="42"/>
    </row>
    <row r="25" spans="1:54" ht="15.75" x14ac:dyDescent="0.25">
      <c r="A25" s="25">
        <v>17</v>
      </c>
      <c r="B25" s="69">
        <v>58.02</v>
      </c>
      <c r="C25" s="51">
        <f t="shared" si="0"/>
        <v>6.7506411859667868</v>
      </c>
      <c r="D25" s="52">
        <f t="shared" si="1"/>
        <v>67.278721807440306</v>
      </c>
      <c r="E25" s="59">
        <f t="shared" si="2"/>
        <v>-16.009362993407091</v>
      </c>
      <c r="F25" s="68">
        <v>188.34</v>
      </c>
      <c r="G25" s="52">
        <f t="shared" si="3"/>
        <v>111.69566643675603</v>
      </c>
      <c r="H25" s="52">
        <f t="shared" si="4"/>
        <v>65.303269164222968</v>
      </c>
      <c r="I25" s="53">
        <f t="shared" si="5"/>
        <v>11.341064399020967</v>
      </c>
      <c r="J25" s="58">
        <v>0</v>
      </c>
      <c r="K25" s="81">
        <v>19.86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19.86</v>
      </c>
      <c r="R25" s="91">
        <v>6.41</v>
      </c>
      <c r="S25" s="84">
        <v>0</v>
      </c>
      <c r="T25" s="84">
        <v>0</v>
      </c>
      <c r="U25" s="84">
        <v>56.36</v>
      </c>
      <c r="V25" s="84">
        <v>0</v>
      </c>
      <c r="W25" s="84">
        <v>0</v>
      </c>
      <c r="X25" s="94">
        <f t="shared" si="10"/>
        <v>6.41</v>
      </c>
      <c r="Y25" s="95">
        <f t="shared" si="11"/>
        <v>56.36</v>
      </c>
      <c r="Z25" s="91">
        <v>1</v>
      </c>
      <c r="AA25" s="84">
        <v>0</v>
      </c>
      <c r="AB25" s="84">
        <v>90.66</v>
      </c>
      <c r="AC25" s="84">
        <v>0</v>
      </c>
      <c r="AD25" s="96">
        <f t="shared" si="12"/>
        <v>91.66</v>
      </c>
      <c r="AE25" s="52">
        <f t="shared" si="13"/>
        <v>0</v>
      </c>
      <c r="AF25" s="118">
        <v>0.47476720430107522</v>
      </c>
      <c r="AG25" s="117">
        <v>9.4498252688172038E-2</v>
      </c>
      <c r="AH25" s="54">
        <f t="shared" si="6"/>
        <v>10.866297194719891</v>
      </c>
      <c r="AI25" s="63">
        <f t="shared" si="7"/>
        <v>3.7561387539047359</v>
      </c>
      <c r="AJ25" s="64">
        <v>203.35566643675602</v>
      </c>
      <c r="AK25" s="61">
        <v>6.7506411859667868</v>
      </c>
      <c r="AL25" s="66">
        <v>71.713269164222964</v>
      </c>
      <c r="AM25" s="61">
        <v>123.63872180744031</v>
      </c>
      <c r="AS25" s="121"/>
      <c r="BA25" s="42"/>
      <c r="BB25" s="42"/>
    </row>
    <row r="26" spans="1:54" ht="15.75" x14ac:dyDescent="0.25">
      <c r="A26" s="25">
        <v>18</v>
      </c>
      <c r="B26" s="69">
        <v>68.08</v>
      </c>
      <c r="C26" s="51">
        <f t="shared" si="0"/>
        <v>6.488710155896622</v>
      </c>
      <c r="D26" s="52">
        <f t="shared" si="1"/>
        <v>77.314217422304552</v>
      </c>
      <c r="E26" s="59">
        <f t="shared" si="2"/>
        <v>-15.722927578201176</v>
      </c>
      <c r="F26" s="68">
        <v>198.31</v>
      </c>
      <c r="G26" s="52">
        <f t="shared" si="3"/>
        <v>112.20233145693773</v>
      </c>
      <c r="H26" s="52">
        <f t="shared" si="4"/>
        <v>74.700868704699644</v>
      </c>
      <c r="I26" s="53">
        <f t="shared" si="5"/>
        <v>11.406799838362632</v>
      </c>
      <c r="J26" s="58">
        <v>0</v>
      </c>
      <c r="K26" s="81">
        <v>19.86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19.86</v>
      </c>
      <c r="R26" s="91">
        <v>0</v>
      </c>
      <c r="S26" s="84">
        <v>0</v>
      </c>
      <c r="T26" s="84">
        <v>0</v>
      </c>
      <c r="U26" s="84">
        <v>56.53</v>
      </c>
      <c r="V26" s="84">
        <v>0</v>
      </c>
      <c r="W26" s="84">
        <v>0</v>
      </c>
      <c r="X26" s="94">
        <f t="shared" si="10"/>
        <v>0</v>
      </c>
      <c r="Y26" s="95">
        <f t="shared" si="11"/>
        <v>56.53</v>
      </c>
      <c r="Z26" s="91">
        <v>0</v>
      </c>
      <c r="AA26" s="84">
        <v>0</v>
      </c>
      <c r="AB26" s="84">
        <v>89.83</v>
      </c>
      <c r="AC26" s="84">
        <v>0</v>
      </c>
      <c r="AD26" s="96">
        <f t="shared" si="12"/>
        <v>89.83</v>
      </c>
      <c r="AE26" s="52">
        <f t="shared" si="13"/>
        <v>0</v>
      </c>
      <c r="AF26" s="118">
        <v>0.47476720430107522</v>
      </c>
      <c r="AG26" s="117">
        <v>9.4498252688172038E-2</v>
      </c>
      <c r="AH26" s="54">
        <f t="shared" si="6"/>
        <v>10.932032634061557</v>
      </c>
      <c r="AI26" s="63">
        <f t="shared" si="7"/>
        <v>4.0425741691106509</v>
      </c>
      <c r="AJ26" s="64">
        <v>202.03233145693773</v>
      </c>
      <c r="AK26" s="61">
        <v>6.488710155896622</v>
      </c>
      <c r="AL26" s="128">
        <v>74.700868704699644</v>
      </c>
      <c r="AM26" s="61">
        <v>133.84421742230455</v>
      </c>
      <c r="AS26" s="121"/>
      <c r="BA26" s="42"/>
      <c r="BB26" s="42"/>
    </row>
    <row r="27" spans="1:54" ht="15.75" x14ac:dyDescent="0.25">
      <c r="A27" s="25">
        <v>19</v>
      </c>
      <c r="B27" s="69">
        <v>78.510000000000005</v>
      </c>
      <c r="C27" s="51">
        <f t="shared" si="0"/>
        <v>8.2375569168038325</v>
      </c>
      <c r="D27" s="52">
        <f t="shared" si="1"/>
        <v>85.708695028915827</v>
      </c>
      <c r="E27" s="59">
        <f t="shared" si="2"/>
        <v>-15.436251945719658</v>
      </c>
      <c r="F27" s="68">
        <v>238.34</v>
      </c>
      <c r="G27" s="52">
        <f t="shared" si="3"/>
        <v>139.13668509733174</v>
      </c>
      <c r="H27" s="52">
        <f t="shared" si="4"/>
        <v>86.243548836009026</v>
      </c>
      <c r="I27" s="53">
        <f t="shared" si="5"/>
        <v>12.959766066659187</v>
      </c>
      <c r="J27" s="58">
        <v>0</v>
      </c>
      <c r="K27" s="81">
        <v>19.89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19.89</v>
      </c>
      <c r="R27" s="91">
        <v>0</v>
      </c>
      <c r="S27" s="84">
        <v>0</v>
      </c>
      <c r="T27" s="84">
        <v>0</v>
      </c>
      <c r="U27" s="84">
        <v>57.38</v>
      </c>
      <c r="V27" s="84">
        <v>0</v>
      </c>
      <c r="W27" s="84">
        <v>0</v>
      </c>
      <c r="X27" s="94">
        <f t="shared" si="10"/>
        <v>0</v>
      </c>
      <c r="Y27" s="95">
        <f t="shared" si="11"/>
        <v>57.38</v>
      </c>
      <c r="Z27" s="91">
        <v>0</v>
      </c>
      <c r="AA27" s="84">
        <v>0</v>
      </c>
      <c r="AB27" s="84">
        <v>90.67</v>
      </c>
      <c r="AC27" s="84">
        <v>0</v>
      </c>
      <c r="AD27" s="96">
        <f t="shared" si="12"/>
        <v>90.67</v>
      </c>
      <c r="AE27" s="52">
        <f t="shared" si="13"/>
        <v>0</v>
      </c>
      <c r="AF27" s="118">
        <v>0.47476720430107522</v>
      </c>
      <c r="AG27" s="117">
        <v>9.4498252688172038E-2</v>
      </c>
      <c r="AH27" s="54">
        <f t="shared" si="6"/>
        <v>12.484998862358111</v>
      </c>
      <c r="AI27" s="63">
        <f t="shared" si="7"/>
        <v>4.3592498015921706</v>
      </c>
      <c r="AJ27" s="64">
        <v>229.80668509733175</v>
      </c>
      <c r="AK27" s="61">
        <v>8.2375569168038325</v>
      </c>
      <c r="AL27" s="128">
        <v>86.243548836009026</v>
      </c>
      <c r="AM27" s="61">
        <v>143.08869502891582</v>
      </c>
      <c r="AS27" s="121"/>
      <c r="BA27" s="42"/>
      <c r="BB27" s="42"/>
    </row>
    <row r="28" spans="1:54" ht="15.75" x14ac:dyDescent="0.25">
      <c r="A28" s="25">
        <v>20</v>
      </c>
      <c r="B28" s="69">
        <v>84.44</v>
      </c>
      <c r="C28" s="51">
        <f t="shared" si="0"/>
        <v>7.7229064549201816</v>
      </c>
      <c r="D28" s="52">
        <f t="shared" si="1"/>
        <v>92.252387830616811</v>
      </c>
      <c r="E28" s="59">
        <f t="shared" si="2"/>
        <v>-15.535294285536981</v>
      </c>
      <c r="F28" s="68">
        <v>236.75</v>
      </c>
      <c r="G28" s="52">
        <f t="shared" si="3"/>
        <v>135.63347344830117</v>
      </c>
      <c r="H28" s="52">
        <f t="shared" si="4"/>
        <v>88.221737031733554</v>
      </c>
      <c r="I28" s="53">
        <f t="shared" si="5"/>
        <v>12.894789519965274</v>
      </c>
      <c r="J28" s="58">
        <v>0</v>
      </c>
      <c r="K28" s="81">
        <v>20.18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20.18</v>
      </c>
      <c r="R28" s="91">
        <v>0</v>
      </c>
      <c r="S28" s="84">
        <v>0</v>
      </c>
      <c r="T28" s="84">
        <v>0</v>
      </c>
      <c r="U28" s="84">
        <v>57.98</v>
      </c>
      <c r="V28" s="84">
        <v>0</v>
      </c>
      <c r="W28" s="84">
        <v>0</v>
      </c>
      <c r="X28" s="94">
        <f t="shared" si="10"/>
        <v>0</v>
      </c>
      <c r="Y28" s="95">
        <f t="shared" si="11"/>
        <v>57.98</v>
      </c>
      <c r="Z28" s="91">
        <v>0</v>
      </c>
      <c r="AA28" s="84">
        <v>0</v>
      </c>
      <c r="AB28" s="84">
        <v>90.55</v>
      </c>
      <c r="AC28" s="84">
        <v>0</v>
      </c>
      <c r="AD28" s="96">
        <f t="shared" si="12"/>
        <v>90.55</v>
      </c>
      <c r="AE28" s="52">
        <f t="shared" si="13"/>
        <v>0</v>
      </c>
      <c r="AF28" s="118">
        <v>0.47476720430107522</v>
      </c>
      <c r="AG28" s="117">
        <v>9.4498252688172038E-2</v>
      </c>
      <c r="AH28" s="54">
        <f t="shared" si="6"/>
        <v>12.420022315664198</v>
      </c>
      <c r="AI28" s="63">
        <f t="shared" si="7"/>
        <v>4.5502074617748463</v>
      </c>
      <c r="AJ28" s="64">
        <v>226.18347344830119</v>
      </c>
      <c r="AK28" s="61">
        <v>7.7229064549201816</v>
      </c>
      <c r="AL28" s="128">
        <v>88.221737031733554</v>
      </c>
      <c r="AM28" s="61">
        <v>150.2323878306168</v>
      </c>
      <c r="AS28" s="121"/>
      <c r="BA28" s="42"/>
      <c r="BB28" s="42"/>
    </row>
    <row r="29" spans="1:54" ht="15.75" x14ac:dyDescent="0.25">
      <c r="A29" s="25">
        <v>21</v>
      </c>
      <c r="B29" s="69">
        <v>88.759999999999991</v>
      </c>
      <c r="C29" s="51">
        <f t="shared" si="0"/>
        <v>7.1012990501704403</v>
      </c>
      <c r="D29" s="52">
        <f t="shared" si="1"/>
        <v>97.068556668362604</v>
      </c>
      <c r="E29" s="59">
        <f t="shared" si="2"/>
        <v>-15.409855718533056</v>
      </c>
      <c r="F29" s="68">
        <v>227.93</v>
      </c>
      <c r="G29" s="52">
        <f t="shared" si="3"/>
        <v>129.49402005709183</v>
      </c>
      <c r="H29" s="52">
        <f t="shared" si="4"/>
        <v>85.893431055094496</v>
      </c>
      <c r="I29" s="53">
        <f t="shared" si="5"/>
        <v>12.542548887813654</v>
      </c>
      <c r="J29" s="58">
        <v>0</v>
      </c>
      <c r="K29" s="81">
        <v>20.18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20.18</v>
      </c>
      <c r="R29" s="91">
        <v>0</v>
      </c>
      <c r="S29" s="84">
        <v>0</v>
      </c>
      <c r="T29" s="84">
        <v>0</v>
      </c>
      <c r="U29" s="84">
        <v>58.14</v>
      </c>
      <c r="V29" s="84">
        <v>0</v>
      </c>
      <c r="W29" s="84">
        <v>0</v>
      </c>
      <c r="X29" s="94">
        <f t="shared" si="10"/>
        <v>0</v>
      </c>
      <c r="Y29" s="95">
        <f t="shared" si="11"/>
        <v>58.14</v>
      </c>
      <c r="Z29" s="91">
        <v>0</v>
      </c>
      <c r="AA29" s="84">
        <v>0</v>
      </c>
      <c r="AB29" s="84">
        <v>90.1</v>
      </c>
      <c r="AC29" s="84">
        <v>0</v>
      </c>
      <c r="AD29" s="96">
        <f t="shared" si="12"/>
        <v>90.1</v>
      </c>
      <c r="AE29" s="52">
        <f t="shared" si="13"/>
        <v>0</v>
      </c>
      <c r="AF29" s="118">
        <v>0.47476720430107522</v>
      </c>
      <c r="AG29" s="117">
        <v>9.4498252688172038E-2</v>
      </c>
      <c r="AH29" s="54">
        <f t="shared" si="6"/>
        <v>12.067781683512578</v>
      </c>
      <c r="AI29" s="63">
        <f t="shared" si="7"/>
        <v>4.6756460287787718</v>
      </c>
      <c r="AJ29" s="64">
        <v>219.59402005709183</v>
      </c>
      <c r="AK29" s="61">
        <v>7.1012990501704403</v>
      </c>
      <c r="AL29" s="128">
        <v>85.893431055094496</v>
      </c>
      <c r="AM29" s="61">
        <v>155.2085566683626</v>
      </c>
      <c r="AS29" s="121"/>
      <c r="BA29" s="42"/>
      <c r="BB29" s="42"/>
    </row>
    <row r="30" spans="1:54" ht="15.75" x14ac:dyDescent="0.25">
      <c r="A30" s="25">
        <v>22</v>
      </c>
      <c r="B30" s="69">
        <v>83.8</v>
      </c>
      <c r="C30" s="51">
        <f t="shared" si="0"/>
        <v>6.4891611486938414</v>
      </c>
      <c r="D30" s="52">
        <f t="shared" si="1"/>
        <v>92.873852809452103</v>
      </c>
      <c r="E30" s="59">
        <f t="shared" si="2"/>
        <v>-15.563013958145962</v>
      </c>
      <c r="F30" s="68">
        <v>224.76</v>
      </c>
      <c r="G30" s="52">
        <f t="shared" si="3"/>
        <v>127.3913309826324</v>
      </c>
      <c r="H30" s="52">
        <f t="shared" si="4"/>
        <v>84.950753002978232</v>
      </c>
      <c r="I30" s="53">
        <f t="shared" si="5"/>
        <v>12.417916014389379</v>
      </c>
      <c r="J30" s="58">
        <v>0</v>
      </c>
      <c r="K30" s="81">
        <v>20.18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20.18</v>
      </c>
      <c r="R30" s="91">
        <v>0</v>
      </c>
      <c r="S30" s="84"/>
      <c r="T30" s="84">
        <v>0</v>
      </c>
      <c r="U30" s="84">
        <v>57.63</v>
      </c>
      <c r="V30" s="84">
        <v>0</v>
      </c>
      <c r="W30" s="84">
        <v>0</v>
      </c>
      <c r="X30" s="94">
        <f t="shared" si="10"/>
        <v>0</v>
      </c>
      <c r="Y30" s="95">
        <f t="shared" si="11"/>
        <v>57.63</v>
      </c>
      <c r="Z30" s="91">
        <v>0</v>
      </c>
      <c r="AA30" s="84">
        <v>0</v>
      </c>
      <c r="AB30" s="84">
        <v>89.99</v>
      </c>
      <c r="AC30" s="84">
        <v>0</v>
      </c>
      <c r="AD30" s="96">
        <f t="shared" si="12"/>
        <v>89.99</v>
      </c>
      <c r="AE30" s="52">
        <f t="shared" si="13"/>
        <v>0</v>
      </c>
      <c r="AF30" s="118">
        <v>0.47476720430107522</v>
      </c>
      <c r="AG30" s="117">
        <v>9.4498252688172038E-2</v>
      </c>
      <c r="AH30" s="54">
        <f t="shared" si="6"/>
        <v>11.943148810088303</v>
      </c>
      <c r="AI30" s="63">
        <f t="shared" si="7"/>
        <v>4.522487789165865</v>
      </c>
      <c r="AJ30" s="64">
        <v>217.38133098263239</v>
      </c>
      <c r="AK30" s="61">
        <v>6.4891611486938414</v>
      </c>
      <c r="AL30" s="128">
        <v>84.950753002978232</v>
      </c>
      <c r="AM30" s="61">
        <v>150.5038528094521</v>
      </c>
      <c r="AS30" s="121"/>
      <c r="BA30" s="42"/>
      <c r="BB30" s="42"/>
    </row>
    <row r="31" spans="1:54" ht="15.75" x14ac:dyDescent="0.25">
      <c r="A31" s="25">
        <v>23</v>
      </c>
      <c r="B31" s="69">
        <v>77.97</v>
      </c>
      <c r="C31" s="51">
        <f t="shared" si="0"/>
        <v>4.9348107966220862</v>
      </c>
      <c r="D31" s="52">
        <f t="shared" si="1"/>
        <v>88.690602040629955</v>
      </c>
      <c r="E31" s="59">
        <f t="shared" si="2"/>
        <v>-15.655412837252033</v>
      </c>
      <c r="F31" s="68">
        <v>205.4</v>
      </c>
      <c r="G31" s="52">
        <f t="shared" si="3"/>
        <v>114.7766866276244</v>
      </c>
      <c r="H31" s="52">
        <f t="shared" si="4"/>
        <v>78.939512164342744</v>
      </c>
      <c r="I31" s="53">
        <f t="shared" si="5"/>
        <v>11.683801208032877</v>
      </c>
      <c r="J31" s="58">
        <v>0</v>
      </c>
      <c r="K31" s="81">
        <v>20.18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20.18</v>
      </c>
      <c r="R31" s="91">
        <v>0</v>
      </c>
      <c r="S31" s="84">
        <v>0</v>
      </c>
      <c r="T31" s="84">
        <v>0</v>
      </c>
      <c r="U31" s="84">
        <v>60.16</v>
      </c>
      <c r="V31" s="84">
        <v>0</v>
      </c>
      <c r="W31" s="84">
        <v>0</v>
      </c>
      <c r="X31" s="94">
        <f t="shared" si="10"/>
        <v>0</v>
      </c>
      <c r="Y31" s="95">
        <f t="shared" si="11"/>
        <v>60.16</v>
      </c>
      <c r="Z31" s="91">
        <v>0</v>
      </c>
      <c r="AA31" s="84">
        <v>0</v>
      </c>
      <c r="AB31" s="84">
        <v>90.03</v>
      </c>
      <c r="AC31" s="84">
        <v>0</v>
      </c>
      <c r="AD31" s="96">
        <f t="shared" si="12"/>
        <v>90.03</v>
      </c>
      <c r="AE31" s="52">
        <f t="shared" si="13"/>
        <v>0</v>
      </c>
      <c r="AF31" s="118">
        <v>0.47476720430107522</v>
      </c>
      <c r="AG31" s="117">
        <v>9.4498252688172038E-2</v>
      </c>
      <c r="AH31" s="54">
        <f t="shared" si="6"/>
        <v>11.209034003731801</v>
      </c>
      <c r="AI31" s="63">
        <f t="shared" si="7"/>
        <v>4.4300889100597942</v>
      </c>
      <c r="AJ31" s="64">
        <v>204.8066866276244</v>
      </c>
      <c r="AK31" s="61">
        <v>4.9348107966220862</v>
      </c>
      <c r="AL31" s="128">
        <v>78.939512164342744</v>
      </c>
      <c r="AM31" s="61">
        <v>148.85060204062995</v>
      </c>
      <c r="AS31" s="121"/>
      <c r="BA31" s="42"/>
      <c r="BB31" s="42"/>
    </row>
    <row r="32" spans="1:54" ht="16.5" thickBot="1" x14ac:dyDescent="0.3">
      <c r="A32" s="26">
        <v>24</v>
      </c>
      <c r="B32" s="70">
        <v>81.070000000000007</v>
      </c>
      <c r="C32" s="55">
        <f t="shared" si="0"/>
        <v>7.6157387835154484</v>
      </c>
      <c r="D32" s="52">
        <f t="shared" si="1"/>
        <v>89.286911767336761</v>
      </c>
      <c r="E32" s="59">
        <f t="shared" si="2"/>
        <v>-15.832650550852197</v>
      </c>
      <c r="F32" s="71">
        <v>189.08</v>
      </c>
      <c r="G32" s="56">
        <f t="shared" si="3"/>
        <v>100.08183488957692</v>
      </c>
      <c r="H32" s="52">
        <f t="shared" si="4"/>
        <v>77.90484301575934</v>
      </c>
      <c r="I32" s="53">
        <f t="shared" si="5"/>
        <v>11.093322094663721</v>
      </c>
      <c r="J32" s="58">
        <v>0</v>
      </c>
      <c r="K32" s="81">
        <v>20.18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20.18</v>
      </c>
      <c r="R32" s="91">
        <v>0</v>
      </c>
      <c r="S32" s="84">
        <v>0</v>
      </c>
      <c r="T32" s="84">
        <v>0</v>
      </c>
      <c r="U32" s="84">
        <v>50.73</v>
      </c>
      <c r="V32" s="84">
        <v>0</v>
      </c>
      <c r="W32" s="84">
        <v>0</v>
      </c>
      <c r="X32" s="94">
        <f t="shared" si="10"/>
        <v>0</v>
      </c>
      <c r="Y32" s="95">
        <f t="shared" si="11"/>
        <v>50.73</v>
      </c>
      <c r="Z32" s="92">
        <v>0</v>
      </c>
      <c r="AA32" s="93">
        <v>0</v>
      </c>
      <c r="AB32" s="93">
        <v>90.81</v>
      </c>
      <c r="AC32" s="93">
        <v>0</v>
      </c>
      <c r="AD32" s="96">
        <f t="shared" si="12"/>
        <v>90.81</v>
      </c>
      <c r="AE32" s="52">
        <f t="shared" si="13"/>
        <v>0</v>
      </c>
      <c r="AF32" s="118">
        <v>0.47476720430107522</v>
      </c>
      <c r="AG32" s="117">
        <v>9.4498252688172038E-2</v>
      </c>
      <c r="AH32" s="54">
        <f t="shared" si="6"/>
        <v>10.618554890362645</v>
      </c>
      <c r="AI32" s="63">
        <f t="shared" si="7"/>
        <v>4.2528511964596305</v>
      </c>
      <c r="AJ32" s="65">
        <v>190.89183488957693</v>
      </c>
      <c r="AK32" s="62">
        <v>7.6157387835154484</v>
      </c>
      <c r="AL32" s="129">
        <v>77.90484301575934</v>
      </c>
      <c r="AM32" s="62">
        <v>140.01691176733675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98.33</v>
      </c>
      <c r="C33" s="40">
        <f t="shared" ref="C33:AE33" si="14">MAX(C9:C32)</f>
        <v>11.94666788292546</v>
      </c>
      <c r="D33" s="40">
        <f t="shared" si="14"/>
        <v>111.04367937922343</v>
      </c>
      <c r="E33" s="40">
        <f t="shared" si="14"/>
        <v>-15.020136482241281</v>
      </c>
      <c r="F33" s="40">
        <f t="shared" si="14"/>
        <v>238.34</v>
      </c>
      <c r="G33" s="40">
        <f t="shared" si="14"/>
        <v>139.13668509733174</v>
      </c>
      <c r="H33" s="40">
        <f t="shared" si="14"/>
        <v>89.221437908216942</v>
      </c>
      <c r="I33" s="40">
        <f t="shared" si="14"/>
        <v>12.959766066659187</v>
      </c>
      <c r="J33" s="40">
        <f t="shared" si="14"/>
        <v>0</v>
      </c>
      <c r="K33" s="40">
        <f t="shared" si="14"/>
        <v>20.260000000000002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20.260000000000002</v>
      </c>
      <c r="R33" s="40">
        <f t="shared" si="14"/>
        <v>28.23</v>
      </c>
      <c r="S33" s="40">
        <f t="shared" si="14"/>
        <v>0</v>
      </c>
      <c r="T33" s="40">
        <f t="shared" si="14"/>
        <v>0</v>
      </c>
      <c r="U33" s="40">
        <f t="shared" si="14"/>
        <v>61.16</v>
      </c>
      <c r="V33" s="40">
        <f t="shared" si="14"/>
        <v>0</v>
      </c>
      <c r="W33" s="40">
        <f t="shared" si="14"/>
        <v>0</v>
      </c>
      <c r="X33" s="40">
        <f t="shared" si="14"/>
        <v>28.23</v>
      </c>
      <c r="Y33" s="40">
        <f t="shared" si="14"/>
        <v>61.16</v>
      </c>
      <c r="Z33" s="40"/>
      <c r="AA33" s="40"/>
      <c r="AB33" s="40"/>
      <c r="AC33" s="40"/>
      <c r="AD33" s="40">
        <f t="shared" si="14"/>
        <v>104.94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12.484998862358111</v>
      </c>
      <c r="AI33" s="40">
        <f t="shared" si="15"/>
        <v>4.8968436807233502</v>
      </c>
      <c r="AJ33" s="40">
        <f t="shared" si="15"/>
        <v>232.48486823219957</v>
      </c>
      <c r="AK33" s="40">
        <f t="shared" si="15"/>
        <v>11.94666788292546</v>
      </c>
      <c r="AL33" s="40">
        <f t="shared" si="15"/>
        <v>89.221437908216942</v>
      </c>
      <c r="AM33" s="130">
        <f t="shared" si="15"/>
        <v>167.43367937922343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70.993265306122453</v>
      </c>
      <c r="C34" s="41">
        <f t="shared" ref="C34:AE34" si="16">AVERAGE(C9:C33,C9:C32)</f>
        <v>6.8101668579539512</v>
      </c>
      <c r="D34" s="41">
        <f t="shared" si="16"/>
        <v>80.092045711296052</v>
      </c>
      <c r="E34" s="41">
        <f t="shared" si="16"/>
        <v>-15.71220826761922</v>
      </c>
      <c r="F34" s="41">
        <f t="shared" si="16"/>
        <v>194.8257142857143</v>
      </c>
      <c r="G34" s="41">
        <f t="shared" si="16"/>
        <v>112.23709796098018</v>
      </c>
      <c r="H34" s="41">
        <f t="shared" si="16"/>
        <v>71.183919591949405</v>
      </c>
      <c r="I34" s="41">
        <f t="shared" si="16"/>
        <v>11.465469979156238</v>
      </c>
      <c r="J34" s="41">
        <f t="shared" si="16"/>
        <v>0</v>
      </c>
      <c r="K34" s="41">
        <f t="shared" si="16"/>
        <v>19.951020408163266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19.951020408163266</v>
      </c>
      <c r="R34" s="41">
        <f t="shared" si="16"/>
        <v>5.7455102040816328</v>
      </c>
      <c r="S34" s="41">
        <f t="shared" si="16"/>
        <v>0</v>
      </c>
      <c r="T34" s="41">
        <f t="shared" si="16"/>
        <v>0</v>
      </c>
      <c r="U34" s="41">
        <f t="shared" si="16"/>
        <v>57.07551020408166</v>
      </c>
      <c r="V34" s="41">
        <f t="shared" si="16"/>
        <v>0</v>
      </c>
      <c r="W34" s="41">
        <f t="shared" si="16"/>
        <v>0</v>
      </c>
      <c r="X34" s="41">
        <f t="shared" si="16"/>
        <v>5.7455102040816328</v>
      </c>
      <c r="Y34" s="41">
        <f t="shared" si="16"/>
        <v>57.07551020408166</v>
      </c>
      <c r="Z34" s="41">
        <f>AVERAGE(Z9:Z33,Z9:Z32)</f>
        <v>3.7791666666666663</v>
      </c>
      <c r="AA34" s="41">
        <f>AVERAGE(AA9:AA33,AA9:AA32)</f>
        <v>0</v>
      </c>
      <c r="AB34" s="41">
        <f>AVERAGE(AB9:AB33,AB9:AB32)</f>
        <v>85.889166666666696</v>
      </c>
      <c r="AC34" s="41">
        <f t="shared" si="16"/>
        <v>0</v>
      </c>
      <c r="AD34" s="41">
        <f t="shared" si="16"/>
        <v>89.98</v>
      </c>
      <c r="AE34" s="41">
        <f t="shared" si="16"/>
        <v>0</v>
      </c>
      <c r="AF34" s="41">
        <f t="shared" ref="AF34:AM34" si="17">AVERAGE(AF9:AF33,AF9:AF32)</f>
        <v>0.47476720430107494</v>
      </c>
      <c r="AG34" s="41">
        <f t="shared" si="17"/>
        <v>9.4498252688172052E-2</v>
      </c>
      <c r="AH34" s="41">
        <f t="shared" si="17"/>
        <v>10.990702774855162</v>
      </c>
      <c r="AI34" s="41">
        <f t="shared" si="17"/>
        <v>4.1392420187875638</v>
      </c>
      <c r="AJ34" s="41">
        <f t="shared" si="17"/>
        <v>201.98053026985508</v>
      </c>
      <c r="AK34" s="41">
        <f t="shared" si="17"/>
        <v>6.8101668579539512</v>
      </c>
      <c r="AL34" s="41">
        <f t="shared" si="17"/>
        <v>76.353307347051441</v>
      </c>
      <c r="AM34" s="131">
        <f t="shared" si="17"/>
        <v>137.0702089766022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465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129.86000000000001</v>
      </c>
      <c r="Z38" s="212"/>
      <c r="AA38" s="8" t="s">
        <v>21</v>
      </c>
      <c r="AB38" s="5" t="s">
        <v>23</v>
      </c>
      <c r="AC38" s="30"/>
      <c r="AD38" s="213">
        <v>1424.5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88.1126</v>
      </c>
      <c r="AN38" s="214"/>
      <c r="AO38" s="8" t="s">
        <v>21</v>
      </c>
      <c r="AP38" s="5" t="s">
        <v>24</v>
      </c>
      <c r="AQ38" s="212">
        <v>1943.5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4838.4399999999996</v>
      </c>
      <c r="C39" s="11" t="s">
        <v>21</v>
      </c>
      <c r="D39" s="9" t="s">
        <v>71</v>
      </c>
      <c r="E39" s="10">
        <v>1821</v>
      </c>
      <c r="F39" s="12" t="s">
        <v>21</v>
      </c>
      <c r="G39" s="98"/>
      <c r="H39" s="101" t="s">
        <v>25</v>
      </c>
      <c r="I39" s="102"/>
      <c r="J39" s="103">
        <v>20.260000000000002</v>
      </c>
      <c r="K39" s="104" t="s">
        <v>62</v>
      </c>
      <c r="L39" s="105">
        <v>116.04166666667599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28.23</v>
      </c>
      <c r="Z39" s="102" t="s">
        <v>62</v>
      </c>
      <c r="AA39" s="108">
        <v>116.500000000009</v>
      </c>
      <c r="AB39" s="106" t="s">
        <v>25</v>
      </c>
      <c r="AC39" s="109"/>
      <c r="AD39" s="103">
        <v>62.88</v>
      </c>
      <c r="AE39" s="104" t="s">
        <v>72</v>
      </c>
      <c r="AF39" s="108">
        <v>0.54027777777777775</v>
      </c>
      <c r="AG39" s="106" t="s">
        <v>25</v>
      </c>
      <c r="AH39" s="102"/>
      <c r="AI39" s="103">
        <v>0</v>
      </c>
      <c r="AJ39" s="102" t="s">
        <v>77</v>
      </c>
      <c r="AK39" s="107">
        <v>116.04166666667599</v>
      </c>
      <c r="AL39" s="101" t="s">
        <v>25</v>
      </c>
      <c r="AM39" s="102">
        <v>18.2</v>
      </c>
      <c r="AN39" s="103" t="s">
        <v>77</v>
      </c>
      <c r="AO39" s="111">
        <v>116.500000000009</v>
      </c>
      <c r="AP39" s="106" t="s">
        <v>25</v>
      </c>
      <c r="AQ39" s="102">
        <v>91.82</v>
      </c>
      <c r="AR39" s="104"/>
      <c r="AS39" s="107">
        <v>116.66666666667599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489.90000000000003</v>
      </c>
      <c r="F42" s="44" t="s">
        <v>69</v>
      </c>
      <c r="G42" s="47">
        <v>116.83333333334301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57.98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90.55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265.23999999999995</v>
      </c>
      <c r="F45" s="83" t="s">
        <v>72</v>
      </c>
      <c r="G45" s="48">
        <v>116.04166666667599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249.32999999999998</v>
      </c>
      <c r="F46" s="80" t="s">
        <v>72</v>
      </c>
      <c r="G46" s="60">
        <v>116.41666666667599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105</v>
      </c>
    </row>
    <row r="57" spans="1:44" x14ac:dyDescent="0.25">
      <c r="A57" s="37" t="s">
        <v>65</v>
      </c>
      <c r="C57" t="s">
        <v>106</v>
      </c>
    </row>
    <row r="58" spans="1:44" x14ac:dyDescent="0.25">
      <c r="A58" s="37" t="s">
        <v>66</v>
      </c>
      <c r="C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 AVR 23 </vt:lpstr>
      <vt:lpstr>'27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2023-04-28T06:09:13Z</dcterms:modified>
</cp:coreProperties>
</file>