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43D23344-51C3-451B-83F4-319CE6AE33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 AVR 23 " sheetId="3" r:id="rId1"/>
  </sheets>
  <externalReferences>
    <externalReference r:id="rId2"/>
  </externalReferences>
  <definedNames>
    <definedName name="_xlnm.Print_Area" localSheetId="0">'28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AE10" i="3"/>
  <c r="AD11" i="3"/>
  <c r="AE11" i="3"/>
  <c r="AD12" i="3"/>
  <c r="AE12" i="3"/>
  <c r="AD13" i="3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Y10" i="3"/>
  <c r="X11" i="3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X33" i="3" l="1"/>
  <c r="X34" i="3" s="1"/>
  <c r="Y33" i="3"/>
  <c r="Y34" i="3" s="1"/>
  <c r="AE33" i="3"/>
  <c r="AE34" i="3" s="1"/>
  <c r="AD33" i="3"/>
  <c r="AD34" i="3" s="1"/>
  <c r="H32" i="3" l="1"/>
  <c r="H31" i="3"/>
  <c r="H30" i="3"/>
  <c r="H29" i="3"/>
  <c r="H28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H14" i="3" l="1"/>
  <c r="Q14" i="3"/>
  <c r="Q33" i="3" s="1"/>
  <c r="Q34" i="3" s="1"/>
  <c r="K33" i="3"/>
  <c r="K34" i="3" s="1"/>
  <c r="D17" i="3" l="1"/>
  <c r="D21" i="3"/>
  <c r="D13" i="3" l="1"/>
  <c r="D12" i="3"/>
  <c r="D11" i="3"/>
  <c r="D10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D20" i="3"/>
  <c r="D19" i="3"/>
  <c r="D18" i="3"/>
  <c r="D16" i="3"/>
  <c r="D15" i="3"/>
  <c r="D14" i="3"/>
  <c r="AM33" i="3"/>
  <c r="AM34" i="3" s="1"/>
  <c r="D33" i="3" l="1"/>
  <c r="D34" i="3" s="1"/>
  <c r="H11" i="3" l="1"/>
  <c r="H10" i="3" l="1"/>
  <c r="AI11" i="3" l="1"/>
  <c r="E11" i="3" s="1"/>
  <c r="AI15" i="3"/>
  <c r="E15" i="3" s="1"/>
  <c r="AI26" i="3"/>
  <c r="E26" i="3" s="1"/>
  <c r="C26" i="3"/>
  <c r="G12" i="3"/>
  <c r="C22" i="3"/>
  <c r="C30" i="3"/>
  <c r="H27" i="3"/>
  <c r="AH27" i="3"/>
  <c r="I27" i="3" s="1"/>
  <c r="G27" i="3"/>
  <c r="AH21" i="3"/>
  <c r="I21" i="3" s="1"/>
  <c r="AH23" i="3"/>
  <c r="I23" i="3" s="1"/>
  <c r="G23" i="3"/>
  <c r="C15" i="3"/>
  <c r="G20" i="3"/>
  <c r="AJ33" i="3"/>
  <c r="C9" i="3"/>
  <c r="AI9" i="3"/>
  <c r="H26" i="3"/>
  <c r="G16" i="3"/>
  <c r="AI13" i="3"/>
  <c r="E13" i="3" s="1"/>
  <c r="C31" i="3"/>
  <c r="AI31" i="3"/>
  <c r="E31" i="3" s="1"/>
  <c r="AI32" i="3"/>
  <c r="E32" i="3" s="1"/>
  <c r="C13" i="3"/>
  <c r="AI21" i="3"/>
  <c r="E21" i="3" s="1"/>
  <c r="C21" i="3"/>
  <c r="G10" i="3"/>
  <c r="G13" i="3"/>
  <c r="H24" i="3"/>
  <c r="C16" i="3"/>
  <c r="C18" i="3"/>
  <c r="C32" i="3"/>
  <c r="C27" i="3"/>
  <c r="AI16" i="3"/>
  <c r="E16" i="3" s="1"/>
  <c r="AH29" i="3"/>
  <c r="I29" i="3" s="1"/>
  <c r="AH25" i="3"/>
  <c r="I25" i="3" s="1"/>
  <c r="G25" i="3"/>
  <c r="AI14" i="3"/>
  <c r="E14" i="3" s="1"/>
  <c r="AH26" i="3"/>
  <c r="I26" i="3" s="1"/>
  <c r="G30" i="3"/>
  <c r="AH30" i="3"/>
  <c r="I30" i="3" s="1"/>
  <c r="AI24" i="3"/>
  <c r="E24" i="3" s="1"/>
  <c r="AI18" i="3"/>
  <c r="E18" i="3" s="1"/>
  <c r="C11" i="3"/>
  <c r="AH28" i="3"/>
  <c r="I28" i="3" s="1"/>
  <c r="AI17" i="3"/>
  <c r="E17" i="3" s="1"/>
  <c r="C17" i="3"/>
  <c r="G19" i="3"/>
  <c r="AH19" i="3"/>
  <c r="I19" i="3" s="1"/>
  <c r="AH17" i="3"/>
  <c r="I17" i="3" s="1"/>
  <c r="AI27" i="3"/>
  <c r="E27" i="3" s="1"/>
  <c r="G22" i="3"/>
  <c r="G31" i="3"/>
  <c r="AH31" i="3"/>
  <c r="I31" i="3" s="1"/>
  <c r="H25" i="3"/>
  <c r="C28" i="3"/>
  <c r="AI28" i="3"/>
  <c r="E28" i="3" s="1"/>
  <c r="AI23" i="3"/>
  <c r="E23" i="3" s="1"/>
  <c r="G26" i="3"/>
  <c r="G14" i="3"/>
  <c r="C29" i="3"/>
  <c r="AI29" i="3"/>
  <c r="E29" i="3" s="1"/>
  <c r="AH24" i="3"/>
  <c r="I24" i="3" s="1"/>
  <c r="G24" i="3"/>
  <c r="C25" i="3"/>
  <c r="AH11" i="3"/>
  <c r="I11" i="3" s="1"/>
  <c r="G11" i="3"/>
  <c r="C10" i="3"/>
  <c r="AH32" i="3"/>
  <c r="I32" i="3" s="1"/>
  <c r="G32" i="3"/>
  <c r="C19" i="3"/>
  <c r="AI20" i="3"/>
  <c r="E20" i="3" s="1"/>
  <c r="C20" i="3"/>
  <c r="AH18" i="3"/>
  <c r="I18" i="3" s="1"/>
  <c r="C12" i="3"/>
  <c r="AI12" i="3"/>
  <c r="E12" i="3" s="1"/>
  <c r="AH22" i="3"/>
  <c r="I22" i="3" s="1"/>
  <c r="AH15" i="3"/>
  <c r="I15" i="3" s="1"/>
  <c r="G15" i="3"/>
  <c r="E9" i="3" l="1"/>
  <c r="G17" i="3"/>
  <c r="G28" i="3"/>
  <c r="C24" i="3"/>
  <c r="AH9" i="3"/>
  <c r="AL33" i="3"/>
  <c r="AL34" i="3" s="1"/>
  <c r="AJ34" i="3"/>
  <c r="G9" i="3"/>
  <c r="AI22" i="3"/>
  <c r="E22" i="3" s="1"/>
  <c r="AH14" i="3"/>
  <c r="I14" i="3" s="1"/>
  <c r="H9" i="3"/>
  <c r="AI25" i="3"/>
  <c r="E25" i="3" s="1"/>
  <c r="G18" i="3"/>
  <c r="AI19" i="3"/>
  <c r="E19" i="3" s="1"/>
  <c r="AH13" i="3"/>
  <c r="I13" i="3" s="1"/>
  <c r="AH20" i="3"/>
  <c r="I20" i="3" s="1"/>
  <c r="AH16" i="3"/>
  <c r="I16" i="3" s="1"/>
  <c r="C14" i="3"/>
  <c r="AI30" i="3"/>
  <c r="E30" i="3" s="1"/>
  <c r="AK33" i="3"/>
  <c r="AK34" i="3" s="1"/>
  <c r="AH10" i="3"/>
  <c r="I10" i="3" s="1"/>
  <c r="AH12" i="3"/>
  <c r="I12" i="3" s="1"/>
  <c r="G21" i="3"/>
  <c r="G29" i="3"/>
  <c r="AI10" i="3"/>
  <c r="E10" i="3" s="1"/>
  <c r="C23" i="3"/>
  <c r="C33" i="3" l="1"/>
  <c r="C34" i="3" s="1"/>
  <c r="H33" i="3"/>
  <c r="H34" i="3" s="1"/>
  <c r="G33" i="3"/>
  <c r="G34" i="3" s="1"/>
  <c r="AH33" i="3"/>
  <c r="AH34" i="3" s="1"/>
  <c r="I9" i="3"/>
  <c r="E33" i="3"/>
  <c r="E34" i="3" s="1"/>
  <c r="AI33" i="3"/>
  <c r="AI34" i="3" s="1"/>
  <c r="I33" i="3" l="1"/>
  <c r="I34" i="3" s="1"/>
</calcChain>
</file>

<file path=xl/sharedStrings.xml><?xml version="1.0" encoding="utf-8"?>
<sst xmlns="http://schemas.openxmlformats.org/spreadsheetml/2006/main" count="140" uniqueCount="107">
  <si>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</si>
  <si>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</si>
  <si>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</si>
  <si>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</si>
  <si>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</si>
  <si>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</si>
  <si>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</si>
  <si>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</si>
  <si>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</si>
  <si>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</si>
  <si>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</si>
  <si>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</si>
  <si>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</si>
  <si>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</si>
  <si>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</si>
  <si>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</si>
  <si>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</si>
  <si>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</si>
  <si>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</si>
  <si>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</si>
  <si>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</si>
  <si>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</si>
  <si>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</si>
  <si>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</si>
  <si>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</si>
  <si>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</si>
  <si>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</si>
  <si>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</si>
  <si>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</si>
  <si>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</si>
  <si>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</si>
  <si>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</si>
  <si>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</si>
  <si>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</si>
  <si>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</si>
  <si>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</si>
  <si>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</si>
  <si>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</si>
  <si>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</si>
  <si>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</si>
  <si>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</si>
  <si>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</si>
  <si>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</si>
  <si>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</si>
  <si>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</si>
  <si>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</si>
  <si>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</si>
  <si>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</si>
  <si>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</si>
  <si>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</si>
  <si>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</si>
  <si>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</si>
  <si>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</si>
  <si>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</si>
  <si>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</si>
  <si>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</si>
  <si>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</si>
  <si>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</si>
  <si>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</si>
  <si>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</si>
  <si>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</si>
  <si>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</si>
  <si>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</si>
  <si>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</si>
  <si>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</si>
  <si>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</si>
  <si>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</si>
  <si>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</si>
  <si>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</si>
  <si>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</si>
  <si>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</si>
  <si>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</si>
  <si>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</si>
  <si>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</si>
  <si>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</si>
  <si>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</si>
  <si>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</si>
  <si>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</si>
  <si>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</si>
  <si>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</si>
  <si>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</si>
  <si>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</si>
  <si>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</si>
  <si>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</si>
  <si>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</si>
  <si>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</si>
  <si>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</si>
  <si>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</si>
  <si>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</si>
  <si>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</si>
  <si>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</si>
  <si>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</si>
  <si>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</si>
  <si>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</si>
  <si>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</si>
  <si>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</si>
  <si>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</si>
  <si>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</si>
  <si>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</si>
  <si>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</si>
  <si>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</si>
  <si>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</si>
  <si>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</si>
  <si>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</si>
  <si>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</si>
  <si>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FOFANA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</si>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</sst>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'28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AVR 23 '!$B$9:$B$32</c:f>
              <c:numCache>
                <c:formatCode>General</c:formatCode>
                <c:ptCount val="24"/>
                <c:pt idx="0">
                  <c:v>72.599999999999994</c:v>
                </c:pt>
                <c:pt idx="1">
                  <c:v>71.64</c:v>
                </c:pt>
                <c:pt idx="2">
                  <c:v>64.56</c:v>
                </c:pt>
                <c:pt idx="3">
                  <c:v>70.760000000000005</c:v>
                </c:pt>
                <c:pt idx="4">
                  <c:v>62.01</c:v>
                </c:pt>
                <c:pt idx="5">
                  <c:v>51.75</c:v>
                </c:pt>
                <c:pt idx="6">
                  <c:v>51.15</c:v>
                </c:pt>
                <c:pt idx="7">
                  <c:v>69.81</c:v>
                </c:pt>
                <c:pt idx="8">
                  <c:v>99.42</c:v>
                </c:pt>
                <c:pt idx="9">
                  <c:v>134.31</c:v>
                </c:pt>
                <c:pt idx="10">
                  <c:v>97</c:v>
                </c:pt>
                <c:pt idx="11">
                  <c:v>85</c:v>
                </c:pt>
                <c:pt idx="12">
                  <c:v>89.05</c:v>
                </c:pt>
                <c:pt idx="13">
                  <c:v>80.69</c:v>
                </c:pt>
                <c:pt idx="14">
                  <c:v>66.680000000000007</c:v>
                </c:pt>
                <c:pt idx="15">
                  <c:v>71.95</c:v>
                </c:pt>
                <c:pt idx="16">
                  <c:v>66.010000000000005</c:v>
                </c:pt>
                <c:pt idx="17">
                  <c:v>61.75</c:v>
                </c:pt>
                <c:pt idx="18">
                  <c:v>96.740000000000009</c:v>
                </c:pt>
                <c:pt idx="19">
                  <c:v>102.3</c:v>
                </c:pt>
                <c:pt idx="20">
                  <c:v>99.919999999999987</c:v>
                </c:pt>
                <c:pt idx="21">
                  <c:v>96.34</c:v>
                </c:pt>
                <c:pt idx="22">
                  <c:v>94.09</c:v>
                </c:pt>
                <c:pt idx="23">
                  <c:v>127.47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'28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AVR 23 '!$C$9:$C$32</c:f>
              <c:numCache>
                <c:formatCode>General</c:formatCode>
                <c:ptCount val="24"/>
                <c:pt idx="0">
                  <c:v>8.1985796291554589</c:v>
                </c:pt>
                <c:pt idx="1">
                  <c:v>7.2465176837100076</c:v>
                </c:pt>
                <c:pt idx="2">
                  <c:v>7.2268764382397217</c:v>
                </c:pt>
                <c:pt idx="3">
                  <c:v>6.0612829543808608</c:v>
                </c:pt>
                <c:pt idx="4">
                  <c:v>8.1593731907110474</c:v>
                </c:pt>
                <c:pt idx="5">
                  <c:v>7.7218636034728521</c:v>
                </c:pt>
                <c:pt idx="6">
                  <c:v>5.963794017696384</c:v>
                </c:pt>
                <c:pt idx="7">
                  <c:v>8.0819270398822312</c:v>
                </c:pt>
                <c:pt idx="8">
                  <c:v>7.2565445447909633</c:v>
                </c:pt>
                <c:pt idx="9">
                  <c:v>6.9749250188073129</c:v>
                </c:pt>
                <c:pt idx="10">
                  <c:v>5.867603154912171</c:v>
                </c:pt>
                <c:pt idx="11">
                  <c:v>5.410795457449697</c:v>
                </c:pt>
                <c:pt idx="12">
                  <c:v>4.7308778318382902</c:v>
                </c:pt>
                <c:pt idx="13">
                  <c:v>8.471282545828478</c:v>
                </c:pt>
                <c:pt idx="14">
                  <c:v>8.7331279200969529</c:v>
                </c:pt>
                <c:pt idx="15">
                  <c:v>7.6161268498687136</c:v>
                </c:pt>
                <c:pt idx="16">
                  <c:v>8.1113873729881316</c:v>
                </c:pt>
                <c:pt idx="17">
                  <c:v>7.615844085887975</c:v>
                </c:pt>
                <c:pt idx="18">
                  <c:v>7.7814080013339675</c:v>
                </c:pt>
                <c:pt idx="19">
                  <c:v>7.6455328692199318</c:v>
                </c:pt>
                <c:pt idx="20">
                  <c:v>7.7329147705928474</c:v>
                </c:pt>
                <c:pt idx="21">
                  <c:v>8.0533946624459318</c:v>
                </c:pt>
                <c:pt idx="22">
                  <c:v>7.9756134404931034</c:v>
                </c:pt>
                <c:pt idx="23">
                  <c:v>8.0531157066172607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'28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AVR 23 '!$D$9:$D$32</c:f>
              <c:numCache>
                <c:formatCode>0.00</c:formatCode>
                <c:ptCount val="24"/>
                <c:pt idx="0">
                  <c:v>80.230990963054751</c:v>
                </c:pt>
                <c:pt idx="1">
                  <c:v>80.310131715635833</c:v>
                </c:pt>
                <c:pt idx="2">
                  <c:v>73.405130248293489</c:v>
                </c:pt>
                <c:pt idx="3">
                  <c:v>80.739084212944206</c:v>
                </c:pt>
                <c:pt idx="4">
                  <c:v>69.765153457200398</c:v>
                </c:pt>
                <c:pt idx="5">
                  <c:v>60.230498286134647</c:v>
                </c:pt>
                <c:pt idx="6">
                  <c:v>61.397247716873331</c:v>
                </c:pt>
                <c:pt idx="7">
                  <c:v>77.438482585692697</c:v>
                </c:pt>
                <c:pt idx="8">
                  <c:v>87.596308814504823</c:v>
                </c:pt>
                <c:pt idx="9">
                  <c:v>122.66404957391508</c:v>
                </c:pt>
                <c:pt idx="10">
                  <c:v>86.297293275902888</c:v>
                </c:pt>
                <c:pt idx="11">
                  <c:v>75.079457195407457</c:v>
                </c:pt>
                <c:pt idx="12">
                  <c:v>79.690096268999554</c:v>
                </c:pt>
                <c:pt idx="13">
                  <c:v>89.153295763630211</c:v>
                </c:pt>
                <c:pt idx="14">
                  <c:v>73.494605622278073</c:v>
                </c:pt>
                <c:pt idx="15">
                  <c:v>79.737408378482513</c:v>
                </c:pt>
                <c:pt idx="16">
                  <c:v>73.471825860148243</c:v>
                </c:pt>
                <c:pt idx="17">
                  <c:v>69.820207734210456</c:v>
                </c:pt>
                <c:pt idx="18">
                  <c:v>84.086528826099382</c:v>
                </c:pt>
                <c:pt idx="19">
                  <c:v>89.631765513197379</c:v>
                </c:pt>
                <c:pt idx="20">
                  <c:v>87.224303004825515</c:v>
                </c:pt>
                <c:pt idx="21">
                  <c:v>83.438621907284755</c:v>
                </c:pt>
                <c:pt idx="22">
                  <c:v>81.334442386761339</c:v>
                </c:pt>
                <c:pt idx="23">
                  <c:v>114.84721768327769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'28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AVR 23 '!$E$9:$E$32</c:f>
              <c:numCache>
                <c:formatCode>0.00</c:formatCode>
                <c:ptCount val="24"/>
                <c:pt idx="0">
                  <c:v>-15.829570592210207</c:v>
                </c:pt>
                <c:pt idx="1">
                  <c:v>-15.916649399345847</c:v>
                </c:pt>
                <c:pt idx="2">
                  <c:v>-16.072006686533189</c:v>
                </c:pt>
                <c:pt idx="3">
                  <c:v>-16.040367167325048</c:v>
                </c:pt>
                <c:pt idx="4">
                  <c:v>-15.914526647911444</c:v>
                </c:pt>
                <c:pt idx="5">
                  <c:v>-16.202361889607474</c:v>
                </c:pt>
                <c:pt idx="6">
                  <c:v>-16.211041734569704</c:v>
                </c:pt>
                <c:pt idx="7">
                  <c:v>-15.710409625574911</c:v>
                </c:pt>
                <c:pt idx="8">
                  <c:v>4.5671466407042125</c:v>
                </c:pt>
                <c:pt idx="9">
                  <c:v>4.6710254072776003</c:v>
                </c:pt>
                <c:pt idx="10">
                  <c:v>4.8351035691849553</c:v>
                </c:pt>
                <c:pt idx="11">
                  <c:v>4.5097473471428522</c:v>
                </c:pt>
                <c:pt idx="12">
                  <c:v>4.6290258991621762</c:v>
                </c:pt>
                <c:pt idx="13">
                  <c:v>-16.934578309458693</c:v>
                </c:pt>
                <c:pt idx="14">
                  <c:v>-15.547733542375028</c:v>
                </c:pt>
                <c:pt idx="15">
                  <c:v>-15.403535228351245</c:v>
                </c:pt>
                <c:pt idx="16">
                  <c:v>-15.573213233136386</c:v>
                </c:pt>
                <c:pt idx="17">
                  <c:v>-15.686051820098413</c:v>
                </c:pt>
                <c:pt idx="18">
                  <c:v>4.8720631725666728</c:v>
                </c:pt>
                <c:pt idx="19">
                  <c:v>5.0227016175827011</c:v>
                </c:pt>
                <c:pt idx="20">
                  <c:v>4.9627822245816198</c:v>
                </c:pt>
                <c:pt idx="21">
                  <c:v>4.847983430269327</c:v>
                </c:pt>
                <c:pt idx="22">
                  <c:v>4.7799441727455623</c:v>
                </c:pt>
                <c:pt idx="23">
                  <c:v>4.5696666101050631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'28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AVR 23 '!$Q$9:$Q$32</c:f>
              <c:numCache>
                <c:formatCode>0.00</c:formatCode>
                <c:ptCount val="24"/>
                <c:pt idx="0">
                  <c:v>20.18</c:v>
                </c:pt>
                <c:pt idx="1">
                  <c:v>20.18</c:v>
                </c:pt>
                <c:pt idx="2">
                  <c:v>20.149999999999999</c:v>
                </c:pt>
                <c:pt idx="3">
                  <c:v>20.149999999999999</c:v>
                </c:pt>
                <c:pt idx="4">
                  <c:v>19.989999999999998</c:v>
                </c:pt>
                <c:pt idx="5">
                  <c:v>19.989999999999998</c:v>
                </c:pt>
                <c:pt idx="6">
                  <c:v>19.989999999999998</c:v>
                </c:pt>
                <c:pt idx="7">
                  <c:v>19.989999999999998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21.95</c:v>
                </c:pt>
                <c:pt idx="14">
                  <c:v>20.13</c:v>
                </c:pt>
                <c:pt idx="15">
                  <c:v>20.13</c:v>
                </c:pt>
                <c:pt idx="16">
                  <c:v>20.13</c:v>
                </c:pt>
                <c:pt idx="17">
                  <c:v>20.13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'28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'28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AVR 23 '!$AK$9:$AK$32</c:f>
              <c:numCache>
                <c:formatCode>0.00</c:formatCode>
                <c:ptCount val="24"/>
                <c:pt idx="0">
                  <c:v>8.1985796291554589</c:v>
                </c:pt>
                <c:pt idx="1">
                  <c:v>7.2465176837100076</c:v>
                </c:pt>
                <c:pt idx="2">
                  <c:v>7.2268764382397217</c:v>
                </c:pt>
                <c:pt idx="3">
                  <c:v>6.0612829543808608</c:v>
                </c:pt>
                <c:pt idx="4">
                  <c:v>8.1593731907110474</c:v>
                </c:pt>
                <c:pt idx="5">
                  <c:v>7.7218636034728521</c:v>
                </c:pt>
                <c:pt idx="6">
                  <c:v>5.963794017696384</c:v>
                </c:pt>
                <c:pt idx="7">
                  <c:v>8.0819270398822312</c:v>
                </c:pt>
                <c:pt idx="8">
                  <c:v>7.2565445447909633</c:v>
                </c:pt>
                <c:pt idx="9">
                  <c:v>6.9749250188073129</c:v>
                </c:pt>
                <c:pt idx="10">
                  <c:v>5.867603154912171</c:v>
                </c:pt>
                <c:pt idx="11">
                  <c:v>5.410795457449697</c:v>
                </c:pt>
                <c:pt idx="12">
                  <c:v>4.7308778318382902</c:v>
                </c:pt>
                <c:pt idx="13">
                  <c:v>8.471282545828478</c:v>
                </c:pt>
                <c:pt idx="14">
                  <c:v>8.7331279200969529</c:v>
                </c:pt>
                <c:pt idx="15">
                  <c:v>7.6161268498687136</c:v>
                </c:pt>
                <c:pt idx="16">
                  <c:v>8.1113873729881316</c:v>
                </c:pt>
                <c:pt idx="17">
                  <c:v>7.615844085887975</c:v>
                </c:pt>
                <c:pt idx="18">
                  <c:v>7.7814080013339675</c:v>
                </c:pt>
                <c:pt idx="19">
                  <c:v>7.6455328692199318</c:v>
                </c:pt>
                <c:pt idx="20">
                  <c:v>7.7329147705928474</c:v>
                </c:pt>
                <c:pt idx="21">
                  <c:v>8.0533946624459318</c:v>
                </c:pt>
                <c:pt idx="22">
                  <c:v>7.9756134404931034</c:v>
                </c:pt>
                <c:pt idx="23">
                  <c:v>8.0531157066172607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'28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AVR 23 '!$AM$9:$AM$32</c:f>
              <c:numCache>
                <c:formatCode>0.00</c:formatCode>
                <c:ptCount val="24"/>
                <c:pt idx="0">
                  <c:v>139.54099096305475</c:v>
                </c:pt>
                <c:pt idx="1">
                  <c:v>137.47013171563583</c:v>
                </c:pt>
                <c:pt idx="2">
                  <c:v>131.05513024829349</c:v>
                </c:pt>
                <c:pt idx="3">
                  <c:v>133.3190842129442</c:v>
                </c:pt>
                <c:pt idx="4">
                  <c:v>130.03515345720041</c:v>
                </c:pt>
                <c:pt idx="5">
                  <c:v>120.48049828613465</c:v>
                </c:pt>
                <c:pt idx="6">
                  <c:v>121.93724771687333</c:v>
                </c:pt>
                <c:pt idx="7">
                  <c:v>137.19848258569269</c:v>
                </c:pt>
                <c:pt idx="8">
                  <c:v>148.00630881450482</c:v>
                </c:pt>
                <c:pt idx="9">
                  <c:v>151.89404957391508</c:v>
                </c:pt>
                <c:pt idx="10">
                  <c:v>158.69729327590289</c:v>
                </c:pt>
                <c:pt idx="11">
                  <c:v>147.85945719540746</c:v>
                </c:pt>
                <c:pt idx="12">
                  <c:v>152.68009626899956</c:v>
                </c:pt>
                <c:pt idx="13">
                  <c:v>162.3532957636302</c:v>
                </c:pt>
                <c:pt idx="14">
                  <c:v>147.05460562227807</c:v>
                </c:pt>
                <c:pt idx="15">
                  <c:v>153.17740837848251</c:v>
                </c:pt>
                <c:pt idx="16">
                  <c:v>146.79182586014824</c:v>
                </c:pt>
                <c:pt idx="17">
                  <c:v>143.37020773421045</c:v>
                </c:pt>
                <c:pt idx="18">
                  <c:v>158.06652882609939</c:v>
                </c:pt>
                <c:pt idx="19">
                  <c:v>163.43176551319738</c:v>
                </c:pt>
                <c:pt idx="20">
                  <c:v>161.26430300482551</c:v>
                </c:pt>
                <c:pt idx="21">
                  <c:v>156.95862190728477</c:v>
                </c:pt>
                <c:pt idx="22">
                  <c:v>154.67444238676134</c:v>
                </c:pt>
                <c:pt idx="23">
                  <c:v>147.29721768327769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'28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AVR 23 '!$F$9:$F$32</c:f>
              <c:numCache>
                <c:formatCode>General</c:formatCode>
                <c:ptCount val="24"/>
                <c:pt idx="0">
                  <c:v>181.04</c:v>
                </c:pt>
                <c:pt idx="1">
                  <c:v>176.86</c:v>
                </c:pt>
                <c:pt idx="2">
                  <c:v>168.28</c:v>
                </c:pt>
                <c:pt idx="3">
                  <c:v>165.46</c:v>
                </c:pt>
                <c:pt idx="4">
                  <c:v>172.51</c:v>
                </c:pt>
                <c:pt idx="5">
                  <c:v>169.1</c:v>
                </c:pt>
                <c:pt idx="6">
                  <c:v>165.85</c:v>
                </c:pt>
                <c:pt idx="7">
                  <c:v>175.31</c:v>
                </c:pt>
                <c:pt idx="8">
                  <c:v>171.52</c:v>
                </c:pt>
                <c:pt idx="9">
                  <c:v>178.95</c:v>
                </c:pt>
                <c:pt idx="10">
                  <c:v>161.96</c:v>
                </c:pt>
                <c:pt idx="11">
                  <c:v>190.59</c:v>
                </c:pt>
                <c:pt idx="12">
                  <c:v>156.34</c:v>
                </c:pt>
                <c:pt idx="13">
                  <c:v>181.85</c:v>
                </c:pt>
                <c:pt idx="14">
                  <c:v>209.17</c:v>
                </c:pt>
                <c:pt idx="15">
                  <c:v>223.81</c:v>
                </c:pt>
                <c:pt idx="16">
                  <c:v>221.78</c:v>
                </c:pt>
                <c:pt idx="17">
                  <c:v>227.85</c:v>
                </c:pt>
                <c:pt idx="18">
                  <c:v>282.95</c:v>
                </c:pt>
                <c:pt idx="19">
                  <c:v>256.89999999999998</c:v>
                </c:pt>
                <c:pt idx="20">
                  <c:v>264.95999999999998</c:v>
                </c:pt>
                <c:pt idx="21">
                  <c:v>260</c:v>
                </c:pt>
                <c:pt idx="22">
                  <c:v>242.54</c:v>
                </c:pt>
                <c:pt idx="23">
                  <c:v>234.85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'28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AVR 23 '!$G$9:$G$32</c:f>
              <c:numCache>
                <c:formatCode>0.00</c:formatCode>
                <c:ptCount val="24"/>
                <c:pt idx="0">
                  <c:v>93.769894795025863</c:v>
                </c:pt>
                <c:pt idx="1">
                  <c:v>97.978935448092059</c:v>
                </c:pt>
                <c:pt idx="2">
                  <c:v>89.621846027674152</c:v>
                </c:pt>
                <c:pt idx="3">
                  <c:v>87.495712326375809</c:v>
                </c:pt>
                <c:pt idx="4">
                  <c:v>93.490095060149045</c:v>
                </c:pt>
                <c:pt idx="5">
                  <c:v>89.814550669202802</c:v>
                </c:pt>
                <c:pt idx="6">
                  <c:v>88.765699495460325</c:v>
                </c:pt>
                <c:pt idx="7">
                  <c:v>108.15046743678049</c:v>
                </c:pt>
                <c:pt idx="8">
                  <c:v>112.7056607216781</c:v>
                </c:pt>
                <c:pt idx="9">
                  <c:v>123.74032338345536</c:v>
                </c:pt>
                <c:pt idx="10">
                  <c:v>103.96635829825634</c:v>
                </c:pt>
                <c:pt idx="11">
                  <c:v>116.16657053822168</c:v>
                </c:pt>
                <c:pt idx="12">
                  <c:v>103.94062924010832</c:v>
                </c:pt>
                <c:pt idx="13">
                  <c:v>125.51424462709306</c:v>
                </c:pt>
                <c:pt idx="14">
                  <c:v>131.29888200637509</c:v>
                </c:pt>
                <c:pt idx="15">
                  <c:v>130.08281940712143</c:v>
                </c:pt>
                <c:pt idx="16">
                  <c:v>127.76370449921919</c:v>
                </c:pt>
                <c:pt idx="17">
                  <c:v>131.46708533305627</c:v>
                </c:pt>
                <c:pt idx="18">
                  <c:v>177.61293073345377</c:v>
                </c:pt>
                <c:pt idx="19">
                  <c:v>151.93531974101197</c:v>
                </c:pt>
                <c:pt idx="20">
                  <c:v>154.99061050446602</c:v>
                </c:pt>
                <c:pt idx="21">
                  <c:v>154.65424988261157</c:v>
                </c:pt>
                <c:pt idx="22">
                  <c:v>138.97601264950731</c:v>
                </c:pt>
                <c:pt idx="23">
                  <c:v>133.27193042563351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'28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AVR 23 '!$H$9:$H$32</c:f>
              <c:numCache>
                <c:formatCode>0.00</c:formatCode>
                <c:ptCount val="24"/>
                <c:pt idx="0">
                  <c:v>76.508118111330106</c:v>
                </c:pt>
                <c:pt idx="1">
                  <c:v>68.266885779116492</c:v>
                </c:pt>
                <c:pt idx="2">
                  <c:v>68.377967511910896</c:v>
                </c:pt>
                <c:pt idx="3">
                  <c:v>67.78137279118846</c:v>
                </c:pt>
                <c:pt idx="4">
                  <c:v>68.562653388759543</c:v>
                </c:pt>
                <c:pt idx="5">
                  <c:v>68.972205694632081</c:v>
                </c:pt>
                <c:pt idx="6">
                  <c:v>66.6460473791185</c:v>
                </c:pt>
                <c:pt idx="7">
                  <c:v>56.153224055783326</c:v>
                </c:pt>
                <c:pt idx="8">
                  <c:v>46.622129971953868</c:v>
                </c:pt>
                <c:pt idx="9">
                  <c:v>43.188456894494415</c:v>
                </c:pt>
                <c:pt idx="10">
                  <c:v>45.881227572817544</c:v>
                </c:pt>
                <c:pt idx="11">
                  <c:v>61.570057721661207</c:v>
                </c:pt>
                <c:pt idx="12">
                  <c:v>40.710249900634501</c:v>
                </c:pt>
                <c:pt idx="13">
                  <c:v>43.991555072962385</c:v>
                </c:pt>
                <c:pt idx="14">
                  <c:v>64.984688026749225</c:v>
                </c:pt>
                <c:pt idx="15">
                  <c:v>80.872288934497561</c:v>
                </c:pt>
                <c:pt idx="16">
                  <c:v>81.401170695474647</c:v>
                </c:pt>
                <c:pt idx="17">
                  <c:v>83.676214943727814</c:v>
                </c:pt>
                <c:pt idx="18">
                  <c:v>90.782897949233373</c:v>
                </c:pt>
                <c:pt idx="19">
                  <c:v>91.350967045645007</c:v>
                </c:pt>
                <c:pt idx="20">
                  <c:v>96.061190032055933</c:v>
                </c:pt>
                <c:pt idx="21">
                  <c:v>91.659080367585844</c:v>
                </c:pt>
                <c:pt idx="22">
                  <c:v>90.471608221427488</c:v>
                </c:pt>
                <c:pt idx="23">
                  <c:v>88.777894960785957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'28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AVR 23 '!$I$9:$I$32</c:f>
              <c:numCache>
                <c:formatCode>0.00</c:formatCode>
                <c:ptCount val="24"/>
                <c:pt idx="0">
                  <c:v>10.761987093643983</c:v>
                </c:pt>
                <c:pt idx="1">
                  <c:v>10.614178772791478</c:v>
                </c:pt>
                <c:pt idx="2">
                  <c:v>10.280186460414955</c:v>
                </c:pt>
                <c:pt idx="3">
                  <c:v>10.182914882435727</c:v>
                </c:pt>
                <c:pt idx="4">
                  <c:v>10.457251551091376</c:v>
                </c:pt>
                <c:pt idx="5">
                  <c:v>10.313243636165099</c:v>
                </c:pt>
                <c:pt idx="6">
                  <c:v>10.438253125421157</c:v>
                </c:pt>
                <c:pt idx="7">
                  <c:v>11.006308507436176</c:v>
                </c:pt>
                <c:pt idx="8">
                  <c:v>12.192209306368044</c:v>
                </c:pt>
                <c:pt idx="9">
                  <c:v>12.021219722050249</c:v>
                </c:pt>
                <c:pt idx="10">
                  <c:v>12.112414128926149</c:v>
                </c:pt>
                <c:pt idx="11">
                  <c:v>12.853371740117085</c:v>
                </c:pt>
                <c:pt idx="12">
                  <c:v>11.68912085925716</c:v>
                </c:pt>
                <c:pt idx="13">
                  <c:v>12.34420029994452</c:v>
                </c:pt>
                <c:pt idx="14">
                  <c:v>12.886429966875641</c:v>
                </c:pt>
                <c:pt idx="15">
                  <c:v>12.854891658380994</c:v>
                </c:pt>
                <c:pt idx="16">
                  <c:v>12.61512480530614</c:v>
                </c:pt>
                <c:pt idx="17">
                  <c:v>12.706699723215921</c:v>
                </c:pt>
                <c:pt idx="18">
                  <c:v>14.554171317312852</c:v>
                </c:pt>
                <c:pt idx="19">
                  <c:v>13.61371321334302</c:v>
                </c:pt>
                <c:pt idx="20">
                  <c:v>13.908199463478001</c:v>
                </c:pt>
                <c:pt idx="21">
                  <c:v>13.686669749802592</c:v>
                </c:pt>
                <c:pt idx="22">
                  <c:v>13.092379129065181</c:v>
                </c:pt>
                <c:pt idx="23">
                  <c:v>12.800174613580497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'28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AVR 23 '!$AD$9:$AD$32</c:f>
              <c:numCache>
                <c:formatCode>0.00</c:formatCode>
                <c:ptCount val="24"/>
                <c:pt idx="0">
                  <c:v>90.13</c:v>
                </c:pt>
                <c:pt idx="1">
                  <c:v>90.42</c:v>
                </c:pt>
                <c:pt idx="2">
                  <c:v>90.21</c:v>
                </c:pt>
                <c:pt idx="3">
                  <c:v>90.47</c:v>
                </c:pt>
                <c:pt idx="4">
                  <c:v>90.64</c:v>
                </c:pt>
                <c:pt idx="5">
                  <c:v>89.98</c:v>
                </c:pt>
                <c:pt idx="6">
                  <c:v>93.28</c:v>
                </c:pt>
                <c:pt idx="7">
                  <c:v>90.7</c:v>
                </c:pt>
                <c:pt idx="8">
                  <c:v>103.68</c:v>
                </c:pt>
                <c:pt idx="9">
                  <c:v>92.649999999999991</c:v>
                </c:pt>
                <c:pt idx="10">
                  <c:v>107.48</c:v>
                </c:pt>
                <c:pt idx="11">
                  <c:v>104.55</c:v>
                </c:pt>
                <c:pt idx="12">
                  <c:v>102.96</c:v>
                </c:pt>
                <c:pt idx="13">
                  <c:v>99.289999999999992</c:v>
                </c:pt>
                <c:pt idx="14">
                  <c:v>96.21</c:v>
                </c:pt>
                <c:pt idx="15">
                  <c:v>90.97</c:v>
                </c:pt>
                <c:pt idx="16">
                  <c:v>87.990000000000009</c:v>
                </c:pt>
                <c:pt idx="17">
                  <c:v>94.5</c:v>
                </c:pt>
                <c:pt idx="18">
                  <c:v>88.02</c:v>
                </c:pt>
                <c:pt idx="19">
                  <c:v>89.32</c:v>
                </c:pt>
                <c:pt idx="20">
                  <c:v>89.01</c:v>
                </c:pt>
                <c:pt idx="21">
                  <c:v>88.14</c:v>
                </c:pt>
                <c:pt idx="22">
                  <c:v>89.96</c:v>
                </c:pt>
                <c:pt idx="23">
                  <c:v>89.96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'28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'28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'28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'28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'28 AVR 23 '!$AJ$9:$AJ$32</c:f>
              <c:numCache>
                <c:formatCode>0.00</c:formatCode>
                <c:ptCount val="24"/>
                <c:pt idx="0">
                  <c:v>183.89989479502586</c:v>
                </c:pt>
                <c:pt idx="1">
                  <c:v>188.39893544809206</c:v>
                </c:pt>
                <c:pt idx="2">
                  <c:v>179.83184602767415</c:v>
                </c:pt>
                <c:pt idx="3">
                  <c:v>177.96571232637581</c:v>
                </c:pt>
                <c:pt idx="4">
                  <c:v>184.13009506014905</c:v>
                </c:pt>
                <c:pt idx="5">
                  <c:v>179.79455066920281</c:v>
                </c:pt>
                <c:pt idx="6">
                  <c:v>182.04569949546033</c:v>
                </c:pt>
                <c:pt idx="7">
                  <c:v>198.85046743678049</c:v>
                </c:pt>
                <c:pt idx="8">
                  <c:v>216.38566072167811</c:v>
                </c:pt>
                <c:pt idx="9">
                  <c:v>216.39032338345535</c:v>
                </c:pt>
                <c:pt idx="10">
                  <c:v>211.44635829825634</c:v>
                </c:pt>
                <c:pt idx="11">
                  <c:v>220.71657053822167</c:v>
                </c:pt>
                <c:pt idx="12">
                  <c:v>206.90062924010832</c:v>
                </c:pt>
                <c:pt idx="13">
                  <c:v>224.80424462709306</c:v>
                </c:pt>
                <c:pt idx="14">
                  <c:v>227.5088820063751</c:v>
                </c:pt>
                <c:pt idx="15">
                  <c:v>221.05281940712143</c:v>
                </c:pt>
                <c:pt idx="16">
                  <c:v>215.7537044992192</c:v>
                </c:pt>
                <c:pt idx="17">
                  <c:v>225.96708533305627</c:v>
                </c:pt>
                <c:pt idx="18">
                  <c:v>265.63293073345375</c:v>
                </c:pt>
                <c:pt idx="19">
                  <c:v>241.25531974101196</c:v>
                </c:pt>
                <c:pt idx="20">
                  <c:v>244.00061050446601</c:v>
                </c:pt>
                <c:pt idx="21">
                  <c:v>242.79424988261155</c:v>
                </c:pt>
                <c:pt idx="22">
                  <c:v>228.93601264950729</c:v>
                </c:pt>
                <c:pt idx="23">
                  <c:v>223.23193042563352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'28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'28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'28 AVR 23 '!$AL$9:$AL$32</c:f>
              <c:numCache>
                <c:formatCode>0.00</c:formatCode>
                <c:ptCount val="24"/>
                <c:pt idx="0">
                  <c:v>76.508118111330106</c:v>
                </c:pt>
                <c:pt idx="1">
                  <c:v>68.266885779116492</c:v>
                </c:pt>
                <c:pt idx="2">
                  <c:v>68.377967511910896</c:v>
                </c:pt>
                <c:pt idx="3">
                  <c:v>67.78137279118846</c:v>
                </c:pt>
                <c:pt idx="4">
                  <c:v>68.562653388759543</c:v>
                </c:pt>
                <c:pt idx="5">
                  <c:v>69.252205694632082</c:v>
                </c:pt>
                <c:pt idx="6">
                  <c:v>70.166047379118496</c:v>
                </c:pt>
                <c:pt idx="7">
                  <c:v>67.74322405578333</c:v>
                </c:pt>
                <c:pt idx="8">
                  <c:v>80.232129971953867</c:v>
                </c:pt>
                <c:pt idx="9">
                  <c:v>75.898456894494416</c:v>
                </c:pt>
                <c:pt idx="10">
                  <c:v>83.151227572817547</c:v>
                </c:pt>
                <c:pt idx="11">
                  <c:v>92.640057721661208</c:v>
                </c:pt>
                <c:pt idx="12">
                  <c:v>76.980249900634504</c:v>
                </c:pt>
                <c:pt idx="13">
                  <c:v>75.661555072962386</c:v>
                </c:pt>
                <c:pt idx="14">
                  <c:v>86.684688026749228</c:v>
                </c:pt>
                <c:pt idx="15">
                  <c:v>92.34228893449756</c:v>
                </c:pt>
                <c:pt idx="16">
                  <c:v>91.571170695474649</c:v>
                </c:pt>
                <c:pt idx="17">
                  <c:v>83.676214943727814</c:v>
                </c:pt>
                <c:pt idx="18">
                  <c:v>90.782897949233373</c:v>
                </c:pt>
                <c:pt idx="19">
                  <c:v>91.350967045645007</c:v>
                </c:pt>
                <c:pt idx="20">
                  <c:v>96.061190032055933</c:v>
                </c:pt>
                <c:pt idx="21">
                  <c:v>91.659080367585844</c:v>
                </c:pt>
                <c:pt idx="22">
                  <c:v>90.471608221427488</c:v>
                </c:pt>
                <c:pt idx="23">
                  <c:v>88.777894960785957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E16" sqref="E16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0" width="5.7109375" customWidth="1"/>
    <col min="11" max="11" width="6.28515625" customWidth="1"/>
    <col min="12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7.14062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7.5703125" customWidth="1"/>
    <col min="37" max="37" width="7.140625" customWidth="1"/>
    <col min="38" max="38" width="8.42578125" customWidth="1"/>
    <col min="39" max="39" width="8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102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45044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90</v>
      </c>
      <c r="AG4" s="209"/>
      <c r="AH4" s="209"/>
      <c r="AI4" s="209"/>
      <c r="AJ4" s="187" t="s">
        <v>103</v>
      </c>
      <c r="AK4" s="188"/>
      <c r="AL4" s="187" t="s">
        <v>104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91</v>
      </c>
      <c r="S6" s="194"/>
      <c r="T6" s="194"/>
      <c r="U6" s="194"/>
      <c r="V6" s="194"/>
      <c r="W6" s="194"/>
      <c r="X6" s="194"/>
      <c r="Y6" s="194"/>
      <c r="Z6" s="193" t="s">
        <v>92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89</v>
      </c>
      <c r="Y7" s="160"/>
      <c r="Z7" s="144" t="s">
        <v>3</v>
      </c>
      <c r="AA7" s="158"/>
      <c r="AB7" s="158"/>
      <c r="AC7" s="145"/>
      <c r="AD7" s="150" t="s">
        <v>89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72.599999999999994</v>
      </c>
      <c r="C9" s="51">
        <f t="shared" ref="C9:C32" si="0">AK9-AE9</f>
        <v>8.1985796291554589</v>
      </c>
      <c r="D9" s="52">
        <f t="shared" ref="D9:D32" si="1">AM9-Y9</f>
        <v>80.230990963054751</v>
      </c>
      <c r="E9" s="59">
        <f t="shared" ref="E9:E32" si="2">(AG9+AI9)-Q9</f>
        <v>-15.829570592210207</v>
      </c>
      <c r="F9" s="76">
        <v>181.04</v>
      </c>
      <c r="G9" s="52">
        <f t="shared" ref="G9:G32" si="3">AJ9-AD9</f>
        <v>93.769894795025863</v>
      </c>
      <c r="H9" s="52">
        <f t="shared" ref="H9:H32" si="4">AL9-X9</f>
        <v>76.508118111330106</v>
      </c>
      <c r="I9" s="53">
        <f t="shared" ref="I9:I32" si="5">(AH9+AF9)-P9</f>
        <v>10.761987093643983</v>
      </c>
      <c r="J9" s="58">
        <v>0</v>
      </c>
      <c r="K9" s="84">
        <v>20.18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20.18</v>
      </c>
      <c r="R9" s="91">
        <v>0</v>
      </c>
      <c r="S9" s="84">
        <v>0</v>
      </c>
      <c r="T9" s="84">
        <v>0</v>
      </c>
      <c r="U9" s="84">
        <v>59.31</v>
      </c>
      <c r="V9" s="68">
        <v>0</v>
      </c>
      <c r="W9" s="90">
        <v>0</v>
      </c>
      <c r="X9" s="94">
        <f>R9+T9+V9</f>
        <v>0</v>
      </c>
      <c r="Y9" s="95">
        <f>S9+U9+W9</f>
        <v>59.31</v>
      </c>
      <c r="Z9" s="91">
        <v>0</v>
      </c>
      <c r="AA9" s="84">
        <v>0</v>
      </c>
      <c r="AB9" s="84">
        <v>90.13</v>
      </c>
      <c r="AC9" s="84">
        <v>0</v>
      </c>
      <c r="AD9" s="96">
        <f>Z9+AB9</f>
        <v>90.13</v>
      </c>
      <c r="AE9" s="52">
        <f>AA9+AC9</f>
        <v>0</v>
      </c>
      <c r="AF9" s="116">
        <v>0.47476720430107522</v>
      </c>
      <c r="AG9" s="117">
        <v>9.4498252688172038E-2</v>
      </c>
      <c r="AH9" s="54">
        <f t="shared" ref="AH9:AH32" si="6">(F9+P9+X9+AD9)-(AJ9+AL9+AF9)</f>
        <v>10.287219889342907</v>
      </c>
      <c r="AI9" s="63">
        <f t="shared" ref="AI9:AI32" si="7">(B9+Q9+Y9+AE9)-(AM9+AK9+AG9)</f>
        <v>4.2559311551016208</v>
      </c>
      <c r="AJ9" s="64">
        <v>183.89989479502586</v>
      </c>
      <c r="AK9" s="61">
        <v>8.1985796291554589</v>
      </c>
      <c r="AL9" s="66">
        <v>76.508118111330106</v>
      </c>
      <c r="AM9" s="61">
        <v>139.54099096305475</v>
      </c>
      <c r="AS9" s="121"/>
      <c r="BA9" s="42"/>
      <c r="BB9" s="42"/>
    </row>
    <row r="10" spans="1:54" ht="15.75" x14ac:dyDescent="0.25">
      <c r="A10" s="25">
        <v>2</v>
      </c>
      <c r="B10" s="69">
        <v>71.64</v>
      </c>
      <c r="C10" s="51">
        <f t="shared" si="0"/>
        <v>7.2465176837100076</v>
      </c>
      <c r="D10" s="52">
        <f t="shared" si="1"/>
        <v>80.310131715635833</v>
      </c>
      <c r="E10" s="59">
        <f t="shared" si="2"/>
        <v>-15.916649399345847</v>
      </c>
      <c r="F10" s="68">
        <v>176.86</v>
      </c>
      <c r="G10" s="52">
        <f t="shared" si="3"/>
        <v>97.978935448092059</v>
      </c>
      <c r="H10" s="52">
        <f t="shared" si="4"/>
        <v>68.266885779116492</v>
      </c>
      <c r="I10" s="53">
        <f t="shared" si="5"/>
        <v>10.614178772791478</v>
      </c>
      <c r="J10" s="58">
        <v>0</v>
      </c>
      <c r="K10" s="81">
        <v>20.18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20.18</v>
      </c>
      <c r="R10" s="91">
        <v>0</v>
      </c>
      <c r="S10" s="84">
        <v>0</v>
      </c>
      <c r="T10" s="84">
        <v>0</v>
      </c>
      <c r="U10" s="84">
        <v>57.16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57.16</v>
      </c>
      <c r="Z10" s="91">
        <v>0</v>
      </c>
      <c r="AA10" s="84">
        <v>0</v>
      </c>
      <c r="AB10" s="84">
        <v>90.42</v>
      </c>
      <c r="AC10" s="84">
        <v>0</v>
      </c>
      <c r="AD10" s="96">
        <f t="shared" ref="AD10:AD32" si="12">Z10+AB10</f>
        <v>90.42</v>
      </c>
      <c r="AE10" s="52">
        <f t="shared" ref="AE10:AE32" si="13">AA10+AC10</f>
        <v>0</v>
      </c>
      <c r="AF10" s="118">
        <v>0.47476720430107522</v>
      </c>
      <c r="AG10" s="117">
        <v>9.4498252688172038E-2</v>
      </c>
      <c r="AH10" s="54">
        <f t="shared" si="6"/>
        <v>10.139411568490402</v>
      </c>
      <c r="AI10" s="63">
        <f t="shared" si="7"/>
        <v>4.1688523479659807</v>
      </c>
      <c r="AJ10" s="64">
        <v>188.39893544809206</v>
      </c>
      <c r="AK10" s="61">
        <v>7.2465176837100076</v>
      </c>
      <c r="AL10" s="66">
        <v>68.266885779116492</v>
      </c>
      <c r="AM10" s="61">
        <v>137.47013171563583</v>
      </c>
      <c r="AS10" s="121"/>
      <c r="BA10" s="42"/>
      <c r="BB10" s="42"/>
    </row>
    <row r="11" spans="1:54" ht="15" customHeight="1" x14ac:dyDescent="0.25">
      <c r="A11" s="25">
        <v>3</v>
      </c>
      <c r="B11" s="69">
        <v>64.56</v>
      </c>
      <c r="C11" s="51">
        <f t="shared" si="0"/>
        <v>7.2268764382397217</v>
      </c>
      <c r="D11" s="52">
        <f t="shared" si="1"/>
        <v>73.405130248293489</v>
      </c>
      <c r="E11" s="59">
        <f t="shared" si="2"/>
        <v>-16.072006686533189</v>
      </c>
      <c r="F11" s="68">
        <v>168.28</v>
      </c>
      <c r="G11" s="52">
        <f t="shared" si="3"/>
        <v>89.621846027674152</v>
      </c>
      <c r="H11" s="52">
        <f t="shared" si="4"/>
        <v>68.377967511910896</v>
      </c>
      <c r="I11" s="53">
        <f t="shared" si="5"/>
        <v>10.280186460414955</v>
      </c>
      <c r="J11" s="58">
        <v>0</v>
      </c>
      <c r="K11" s="81">
        <v>20.149999999999999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20.149999999999999</v>
      </c>
      <c r="R11" s="91">
        <v>0</v>
      </c>
      <c r="S11" s="84">
        <v>0</v>
      </c>
      <c r="T11" s="84">
        <v>0</v>
      </c>
      <c r="U11" s="84">
        <v>57.65</v>
      </c>
      <c r="V11" s="84">
        <v>0</v>
      </c>
      <c r="W11" s="84">
        <v>0</v>
      </c>
      <c r="X11" s="94">
        <f t="shared" si="10"/>
        <v>0</v>
      </c>
      <c r="Y11" s="95">
        <f t="shared" si="11"/>
        <v>57.65</v>
      </c>
      <c r="Z11" s="91">
        <v>0</v>
      </c>
      <c r="AA11" s="84">
        <v>0</v>
      </c>
      <c r="AB11" s="84">
        <v>90.21</v>
      </c>
      <c r="AC11" s="84">
        <v>0</v>
      </c>
      <c r="AD11" s="96">
        <f t="shared" si="12"/>
        <v>90.21</v>
      </c>
      <c r="AE11" s="52">
        <f t="shared" si="13"/>
        <v>0</v>
      </c>
      <c r="AF11" s="118">
        <v>0.47476720430107522</v>
      </c>
      <c r="AG11" s="117">
        <v>9.4498252688172038E-2</v>
      </c>
      <c r="AH11" s="54">
        <f t="shared" si="6"/>
        <v>9.8054192561138791</v>
      </c>
      <c r="AI11" s="63">
        <f t="shared" si="7"/>
        <v>3.9834950607786368</v>
      </c>
      <c r="AJ11" s="64">
        <v>179.83184602767415</v>
      </c>
      <c r="AK11" s="61">
        <v>7.2268764382397217</v>
      </c>
      <c r="AL11" s="66">
        <v>68.377967511910896</v>
      </c>
      <c r="AM11" s="61">
        <v>131.05513024829349</v>
      </c>
      <c r="AS11" s="121"/>
      <c r="BA11" s="42"/>
      <c r="BB11" s="42"/>
    </row>
    <row r="12" spans="1:54" ht="15" customHeight="1" x14ac:dyDescent="0.25">
      <c r="A12" s="25">
        <v>4</v>
      </c>
      <c r="B12" s="69">
        <v>70.760000000000005</v>
      </c>
      <c r="C12" s="51">
        <f t="shared" si="0"/>
        <v>6.0612829543808608</v>
      </c>
      <c r="D12" s="52">
        <f t="shared" si="1"/>
        <v>80.739084212944206</v>
      </c>
      <c r="E12" s="59">
        <f t="shared" si="2"/>
        <v>-16.040367167325048</v>
      </c>
      <c r="F12" s="68">
        <v>165.46</v>
      </c>
      <c r="G12" s="52">
        <f t="shared" si="3"/>
        <v>87.495712326375809</v>
      </c>
      <c r="H12" s="52">
        <f t="shared" si="4"/>
        <v>67.78137279118846</v>
      </c>
      <c r="I12" s="53">
        <f t="shared" si="5"/>
        <v>10.182914882435727</v>
      </c>
      <c r="J12" s="58">
        <v>0</v>
      </c>
      <c r="K12" s="81">
        <v>20.149999999999999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20.149999999999999</v>
      </c>
      <c r="R12" s="91">
        <v>0</v>
      </c>
      <c r="S12" s="84">
        <v>0</v>
      </c>
      <c r="T12" s="84">
        <v>0</v>
      </c>
      <c r="U12" s="84">
        <v>52.58</v>
      </c>
      <c r="V12" s="84">
        <v>0</v>
      </c>
      <c r="W12" s="84">
        <v>0</v>
      </c>
      <c r="X12" s="94">
        <f t="shared" si="10"/>
        <v>0</v>
      </c>
      <c r="Y12" s="95">
        <f t="shared" si="11"/>
        <v>52.58</v>
      </c>
      <c r="Z12" s="91">
        <v>0</v>
      </c>
      <c r="AA12" s="84">
        <v>0</v>
      </c>
      <c r="AB12" s="84">
        <v>90.47</v>
      </c>
      <c r="AC12" s="84">
        <v>0</v>
      </c>
      <c r="AD12" s="96">
        <f t="shared" si="12"/>
        <v>90.47</v>
      </c>
      <c r="AE12" s="52">
        <f t="shared" si="13"/>
        <v>0</v>
      </c>
      <c r="AF12" s="118">
        <v>0.47476720430107522</v>
      </c>
      <c r="AG12" s="117">
        <v>9.4498252688172038E-2</v>
      </c>
      <c r="AH12" s="54">
        <f t="shared" si="6"/>
        <v>9.708147678134651</v>
      </c>
      <c r="AI12" s="63">
        <f t="shared" si="7"/>
        <v>4.0151345799867784</v>
      </c>
      <c r="AJ12" s="64">
        <v>177.96571232637581</v>
      </c>
      <c r="AK12" s="61">
        <v>6.0612829543808608</v>
      </c>
      <c r="AL12" s="66">
        <v>67.78137279118846</v>
      </c>
      <c r="AM12" s="61">
        <v>133.3190842129442</v>
      </c>
      <c r="AS12" s="121"/>
      <c r="BA12" s="42"/>
      <c r="BB12" s="42"/>
    </row>
    <row r="13" spans="1:54" ht="15.75" x14ac:dyDescent="0.25">
      <c r="A13" s="25">
        <v>5</v>
      </c>
      <c r="B13" s="69">
        <v>62.01</v>
      </c>
      <c r="C13" s="51">
        <f t="shared" si="0"/>
        <v>8.1593731907110474</v>
      </c>
      <c r="D13" s="52">
        <f t="shared" si="1"/>
        <v>69.765153457200398</v>
      </c>
      <c r="E13" s="59">
        <f t="shared" si="2"/>
        <v>-15.914526647911444</v>
      </c>
      <c r="F13" s="68">
        <v>172.51</v>
      </c>
      <c r="G13" s="52">
        <f t="shared" si="3"/>
        <v>93.490095060149045</v>
      </c>
      <c r="H13" s="52">
        <f t="shared" si="4"/>
        <v>68.562653388759543</v>
      </c>
      <c r="I13" s="53">
        <f t="shared" si="5"/>
        <v>10.457251551091376</v>
      </c>
      <c r="J13" s="58">
        <v>0</v>
      </c>
      <c r="K13" s="81">
        <v>19.989999999999998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19.989999999999998</v>
      </c>
      <c r="R13" s="91">
        <v>0</v>
      </c>
      <c r="S13" s="84">
        <v>0</v>
      </c>
      <c r="T13" s="84">
        <v>0</v>
      </c>
      <c r="U13" s="84">
        <v>60.27</v>
      </c>
      <c r="V13" s="84">
        <v>0</v>
      </c>
      <c r="W13" s="84">
        <v>0</v>
      </c>
      <c r="X13" s="94">
        <f t="shared" si="10"/>
        <v>0</v>
      </c>
      <c r="Y13" s="95">
        <f t="shared" si="11"/>
        <v>60.27</v>
      </c>
      <c r="Z13" s="91">
        <v>0</v>
      </c>
      <c r="AA13" s="84">
        <v>0</v>
      </c>
      <c r="AB13" s="84">
        <v>90.64</v>
      </c>
      <c r="AC13" s="84">
        <v>0</v>
      </c>
      <c r="AD13" s="96">
        <f t="shared" si="12"/>
        <v>90.64</v>
      </c>
      <c r="AE13" s="52">
        <f t="shared" si="13"/>
        <v>0</v>
      </c>
      <c r="AF13" s="118">
        <v>0.47476720430107522</v>
      </c>
      <c r="AG13" s="117">
        <v>9.4498252688172038E-2</v>
      </c>
      <c r="AH13" s="54">
        <f t="shared" si="6"/>
        <v>9.9824843467903008</v>
      </c>
      <c r="AI13" s="63">
        <f t="shared" si="7"/>
        <v>3.9809750994003821</v>
      </c>
      <c r="AJ13" s="64">
        <v>184.13009506014905</v>
      </c>
      <c r="AK13" s="61">
        <v>8.1593731907110474</v>
      </c>
      <c r="AL13" s="66">
        <v>68.562653388759543</v>
      </c>
      <c r="AM13" s="61">
        <v>130.03515345720041</v>
      </c>
      <c r="AS13" s="121"/>
      <c r="BA13" s="42"/>
      <c r="BB13" s="42"/>
    </row>
    <row r="14" spans="1:54" ht="15.75" customHeight="1" x14ac:dyDescent="0.25">
      <c r="A14" s="25">
        <v>6</v>
      </c>
      <c r="B14" s="69">
        <v>51.75</v>
      </c>
      <c r="C14" s="51">
        <f t="shared" si="0"/>
        <v>7.7218636034728521</v>
      </c>
      <c r="D14" s="52">
        <f t="shared" si="1"/>
        <v>60.230498286134647</v>
      </c>
      <c r="E14" s="59">
        <f t="shared" si="2"/>
        <v>-16.202361889607474</v>
      </c>
      <c r="F14" s="68">
        <v>169.1</v>
      </c>
      <c r="G14" s="52">
        <f t="shared" si="3"/>
        <v>89.814550669202802</v>
      </c>
      <c r="H14" s="52">
        <f t="shared" si="4"/>
        <v>68.972205694632081</v>
      </c>
      <c r="I14" s="53">
        <f t="shared" si="5"/>
        <v>10.313243636165099</v>
      </c>
      <c r="J14" s="58">
        <v>0</v>
      </c>
      <c r="K14" s="81">
        <v>19.989999999999998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19.989999999999998</v>
      </c>
      <c r="R14" s="91">
        <v>0.28000000000000003</v>
      </c>
      <c r="S14" s="84">
        <v>0</v>
      </c>
      <c r="T14" s="84">
        <v>0</v>
      </c>
      <c r="U14" s="84">
        <v>60.25</v>
      </c>
      <c r="V14" s="84">
        <v>0</v>
      </c>
      <c r="W14" s="84">
        <v>0</v>
      </c>
      <c r="X14" s="94">
        <f t="shared" si="10"/>
        <v>0.28000000000000003</v>
      </c>
      <c r="Y14" s="95">
        <f t="shared" si="11"/>
        <v>60.25</v>
      </c>
      <c r="Z14" s="91">
        <v>0.4</v>
      </c>
      <c r="AA14" s="84">
        <v>0</v>
      </c>
      <c r="AB14" s="84">
        <v>89.58</v>
      </c>
      <c r="AC14" s="84">
        <v>0</v>
      </c>
      <c r="AD14" s="96">
        <f t="shared" si="12"/>
        <v>89.98</v>
      </c>
      <c r="AE14" s="52">
        <f t="shared" si="13"/>
        <v>0</v>
      </c>
      <c r="AF14" s="118">
        <v>0.47476720430107522</v>
      </c>
      <c r="AG14" s="117">
        <v>9.4498252688172038E-2</v>
      </c>
      <c r="AH14" s="54">
        <f t="shared" si="6"/>
        <v>9.8384764318640237</v>
      </c>
      <c r="AI14" s="63">
        <f t="shared" si="7"/>
        <v>3.6931398577043524</v>
      </c>
      <c r="AJ14" s="64">
        <v>179.79455066920281</v>
      </c>
      <c r="AK14" s="61">
        <v>7.7218636034728521</v>
      </c>
      <c r="AL14" s="66">
        <v>69.252205694632082</v>
      </c>
      <c r="AM14" s="61">
        <v>120.48049828613465</v>
      </c>
      <c r="AS14" s="121"/>
      <c r="BA14" s="42"/>
      <c r="BB14" s="42"/>
    </row>
    <row r="15" spans="1:54" ht="15.75" x14ac:dyDescent="0.25">
      <c r="A15" s="25">
        <v>7</v>
      </c>
      <c r="B15" s="69">
        <v>51.15</v>
      </c>
      <c r="C15" s="51">
        <f t="shared" si="0"/>
        <v>5.963794017696384</v>
      </c>
      <c r="D15" s="52">
        <f t="shared" si="1"/>
        <v>61.397247716873331</v>
      </c>
      <c r="E15" s="59">
        <f t="shared" si="2"/>
        <v>-16.211041734569704</v>
      </c>
      <c r="F15" s="68">
        <v>165.85</v>
      </c>
      <c r="G15" s="52">
        <f t="shared" si="3"/>
        <v>88.765699495460325</v>
      </c>
      <c r="H15" s="52">
        <f t="shared" si="4"/>
        <v>66.6460473791185</v>
      </c>
      <c r="I15" s="53">
        <f t="shared" si="5"/>
        <v>10.438253125421157</v>
      </c>
      <c r="J15" s="58">
        <v>0</v>
      </c>
      <c r="K15" s="81">
        <v>19.989999999999998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19.989999999999998</v>
      </c>
      <c r="R15" s="91">
        <v>3.52</v>
      </c>
      <c r="S15" s="84">
        <v>0</v>
      </c>
      <c r="T15" s="84">
        <v>0</v>
      </c>
      <c r="U15" s="84">
        <v>60.54</v>
      </c>
      <c r="V15" s="84">
        <v>0</v>
      </c>
      <c r="W15" s="84">
        <v>0</v>
      </c>
      <c r="X15" s="94">
        <f t="shared" si="10"/>
        <v>3.52</v>
      </c>
      <c r="Y15" s="95">
        <f t="shared" si="11"/>
        <v>60.54</v>
      </c>
      <c r="Z15" s="91">
        <v>2.6</v>
      </c>
      <c r="AA15" s="84">
        <v>0</v>
      </c>
      <c r="AB15" s="84">
        <v>90.68</v>
      </c>
      <c r="AC15" s="84">
        <v>0</v>
      </c>
      <c r="AD15" s="96">
        <f t="shared" si="12"/>
        <v>93.28</v>
      </c>
      <c r="AE15" s="52">
        <f t="shared" si="13"/>
        <v>0</v>
      </c>
      <c r="AF15" s="118">
        <v>0.47476720430107522</v>
      </c>
      <c r="AG15" s="117">
        <v>9.4498252688172038E-2</v>
      </c>
      <c r="AH15" s="54">
        <f t="shared" si="6"/>
        <v>9.9634859211200819</v>
      </c>
      <c r="AI15" s="63">
        <f t="shared" si="7"/>
        <v>3.6844600127421216</v>
      </c>
      <c r="AJ15" s="64">
        <v>182.04569949546033</v>
      </c>
      <c r="AK15" s="61">
        <v>5.963794017696384</v>
      </c>
      <c r="AL15" s="66">
        <v>70.166047379118496</v>
      </c>
      <c r="AM15" s="61">
        <v>121.93724771687333</v>
      </c>
      <c r="AS15" s="121"/>
      <c r="BA15" s="42"/>
      <c r="BB15" s="42"/>
    </row>
    <row r="16" spans="1:54" ht="15.75" x14ac:dyDescent="0.25">
      <c r="A16" s="25">
        <v>8</v>
      </c>
      <c r="B16" s="69">
        <v>69.81</v>
      </c>
      <c r="C16" s="51">
        <f t="shared" si="0"/>
        <v>8.0819270398822312</v>
      </c>
      <c r="D16" s="52">
        <f t="shared" si="1"/>
        <v>77.438482585692697</v>
      </c>
      <c r="E16" s="59">
        <f t="shared" si="2"/>
        <v>-15.710409625574911</v>
      </c>
      <c r="F16" s="68">
        <v>175.31</v>
      </c>
      <c r="G16" s="52">
        <f t="shared" si="3"/>
        <v>108.15046743678049</v>
      </c>
      <c r="H16" s="52">
        <f t="shared" si="4"/>
        <v>56.153224055783326</v>
      </c>
      <c r="I16" s="53">
        <f t="shared" si="5"/>
        <v>11.006308507436176</v>
      </c>
      <c r="J16" s="58">
        <v>0</v>
      </c>
      <c r="K16" s="81">
        <v>19.989999999999998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19.989999999999998</v>
      </c>
      <c r="R16" s="91">
        <v>11.59</v>
      </c>
      <c r="S16" s="84">
        <v>0</v>
      </c>
      <c r="T16" s="84">
        <v>0</v>
      </c>
      <c r="U16" s="84">
        <v>59.76</v>
      </c>
      <c r="V16" s="84">
        <v>0</v>
      </c>
      <c r="W16" s="84">
        <v>0</v>
      </c>
      <c r="X16" s="94">
        <f t="shared" si="10"/>
        <v>11.59</v>
      </c>
      <c r="Y16" s="95">
        <f t="shared" si="11"/>
        <v>59.76</v>
      </c>
      <c r="Z16" s="91">
        <v>5.5</v>
      </c>
      <c r="AA16" s="84">
        <v>0</v>
      </c>
      <c r="AB16" s="84">
        <v>85.2</v>
      </c>
      <c r="AC16" s="84">
        <v>0</v>
      </c>
      <c r="AD16" s="96">
        <f t="shared" si="12"/>
        <v>90.7</v>
      </c>
      <c r="AE16" s="52">
        <f t="shared" si="13"/>
        <v>0</v>
      </c>
      <c r="AF16" s="118">
        <v>0.47476720430107522</v>
      </c>
      <c r="AG16" s="117">
        <v>9.4498252688172038E-2</v>
      </c>
      <c r="AH16" s="54">
        <f t="shared" si="6"/>
        <v>10.5315413031351</v>
      </c>
      <c r="AI16" s="63">
        <f t="shared" si="7"/>
        <v>4.1850921217369148</v>
      </c>
      <c r="AJ16" s="64">
        <v>198.85046743678049</v>
      </c>
      <c r="AK16" s="61">
        <v>8.0819270398822312</v>
      </c>
      <c r="AL16" s="66">
        <v>67.74322405578333</v>
      </c>
      <c r="AM16" s="61">
        <v>137.19848258569269</v>
      </c>
      <c r="AS16" s="121"/>
      <c r="BA16" s="42"/>
      <c r="BB16" s="42"/>
    </row>
    <row r="17" spans="1:54" ht="15.75" x14ac:dyDescent="0.25">
      <c r="A17" s="25">
        <v>9</v>
      </c>
      <c r="B17" s="69">
        <v>99.42</v>
      </c>
      <c r="C17" s="51">
        <f t="shared" si="0"/>
        <v>7.2565445447909633</v>
      </c>
      <c r="D17" s="52">
        <f t="shared" si="1"/>
        <v>87.596308814504823</v>
      </c>
      <c r="E17" s="59">
        <f t="shared" si="2"/>
        <v>4.5671466407042125</v>
      </c>
      <c r="F17" s="68">
        <v>171.52</v>
      </c>
      <c r="G17" s="52">
        <f t="shared" si="3"/>
        <v>112.7056607216781</v>
      </c>
      <c r="H17" s="52">
        <f t="shared" si="4"/>
        <v>46.622129971953868</v>
      </c>
      <c r="I17" s="53">
        <f t="shared" si="5"/>
        <v>12.192209306368044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0</v>
      </c>
      <c r="R17" s="91">
        <v>33.61</v>
      </c>
      <c r="S17" s="84">
        <v>0</v>
      </c>
      <c r="T17" s="84">
        <v>0</v>
      </c>
      <c r="U17" s="84">
        <v>60.41</v>
      </c>
      <c r="V17" s="84">
        <v>0</v>
      </c>
      <c r="W17" s="84">
        <v>0</v>
      </c>
      <c r="X17" s="94">
        <f t="shared" si="10"/>
        <v>33.61</v>
      </c>
      <c r="Y17" s="95">
        <f t="shared" si="11"/>
        <v>60.41</v>
      </c>
      <c r="Z17" s="91">
        <v>14.2</v>
      </c>
      <c r="AA17" s="84">
        <v>0</v>
      </c>
      <c r="AB17" s="84">
        <v>89.48</v>
      </c>
      <c r="AC17" s="84">
        <v>0</v>
      </c>
      <c r="AD17" s="96">
        <f t="shared" si="12"/>
        <v>103.68</v>
      </c>
      <c r="AE17" s="52">
        <f t="shared" si="13"/>
        <v>0</v>
      </c>
      <c r="AF17" s="118">
        <v>0.47476720430107522</v>
      </c>
      <c r="AG17" s="117">
        <v>9.4498252688172038E-2</v>
      </c>
      <c r="AH17" s="54">
        <f t="shared" si="6"/>
        <v>11.717442102066968</v>
      </c>
      <c r="AI17" s="63">
        <f t="shared" si="7"/>
        <v>4.4726483880160401</v>
      </c>
      <c r="AJ17" s="64">
        <v>216.38566072167811</v>
      </c>
      <c r="AK17" s="61">
        <v>7.2565445447909633</v>
      </c>
      <c r="AL17" s="66">
        <v>80.232129971953867</v>
      </c>
      <c r="AM17" s="61">
        <v>148.00630881450482</v>
      </c>
      <c r="AS17" s="121"/>
      <c r="BA17" s="42"/>
      <c r="BB17" s="42"/>
    </row>
    <row r="18" spans="1:54" ht="15.75" x14ac:dyDescent="0.25">
      <c r="A18" s="25">
        <v>10</v>
      </c>
      <c r="B18" s="69">
        <v>134.31</v>
      </c>
      <c r="C18" s="51">
        <f t="shared" si="0"/>
        <v>6.9749250188073129</v>
      </c>
      <c r="D18" s="52">
        <f t="shared" si="1"/>
        <v>122.66404957391508</v>
      </c>
      <c r="E18" s="59">
        <f t="shared" si="2"/>
        <v>4.6710254072776003</v>
      </c>
      <c r="F18" s="68">
        <v>178.95</v>
      </c>
      <c r="G18" s="52">
        <f t="shared" si="3"/>
        <v>123.74032338345536</v>
      </c>
      <c r="H18" s="52">
        <f t="shared" si="4"/>
        <v>43.188456894494415</v>
      </c>
      <c r="I18" s="53">
        <f t="shared" si="5"/>
        <v>12.021219722050249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0</v>
      </c>
      <c r="R18" s="91">
        <v>32.71</v>
      </c>
      <c r="S18" s="84">
        <v>0</v>
      </c>
      <c r="T18" s="84">
        <v>0</v>
      </c>
      <c r="U18" s="84">
        <v>29.23</v>
      </c>
      <c r="V18" s="84">
        <v>0</v>
      </c>
      <c r="W18" s="84">
        <v>0</v>
      </c>
      <c r="X18" s="94">
        <f t="shared" si="10"/>
        <v>32.71</v>
      </c>
      <c r="Y18" s="95">
        <f t="shared" si="11"/>
        <v>29.23</v>
      </c>
      <c r="Z18" s="91">
        <v>8.6</v>
      </c>
      <c r="AA18" s="84">
        <v>0</v>
      </c>
      <c r="AB18" s="84">
        <v>84.05</v>
      </c>
      <c r="AC18" s="84">
        <v>0</v>
      </c>
      <c r="AD18" s="96">
        <f t="shared" si="12"/>
        <v>92.649999999999991</v>
      </c>
      <c r="AE18" s="52">
        <f t="shared" si="13"/>
        <v>0</v>
      </c>
      <c r="AF18" s="118">
        <v>0.47476720430107522</v>
      </c>
      <c r="AG18" s="117">
        <v>9.4498252688172038E-2</v>
      </c>
      <c r="AH18" s="54">
        <f t="shared" si="6"/>
        <v>11.546452517749174</v>
      </c>
      <c r="AI18" s="63">
        <f t="shared" si="7"/>
        <v>4.5765271545894279</v>
      </c>
      <c r="AJ18" s="64">
        <v>216.39032338345535</v>
      </c>
      <c r="AK18" s="61">
        <v>6.9749250188073129</v>
      </c>
      <c r="AL18" s="66">
        <v>75.898456894494416</v>
      </c>
      <c r="AM18" s="61">
        <v>151.89404957391508</v>
      </c>
      <c r="AS18" s="121"/>
      <c r="BA18" s="42"/>
      <c r="BB18" s="42"/>
    </row>
    <row r="19" spans="1:54" ht="15.75" x14ac:dyDescent="0.25">
      <c r="A19" s="25">
        <v>11</v>
      </c>
      <c r="B19" s="69">
        <v>97</v>
      </c>
      <c r="C19" s="51">
        <f t="shared" si="0"/>
        <v>5.867603154912171</v>
      </c>
      <c r="D19" s="52">
        <f t="shared" si="1"/>
        <v>86.297293275902888</v>
      </c>
      <c r="E19" s="59">
        <f t="shared" si="2"/>
        <v>4.8351035691849553</v>
      </c>
      <c r="F19" s="68">
        <v>161.96</v>
      </c>
      <c r="G19" s="52">
        <f t="shared" si="3"/>
        <v>103.96635829825634</v>
      </c>
      <c r="H19" s="52">
        <f t="shared" si="4"/>
        <v>45.881227572817544</v>
      </c>
      <c r="I19" s="53">
        <f t="shared" si="5"/>
        <v>12.112414128926149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0</v>
      </c>
      <c r="R19" s="91">
        <v>37.270000000000003</v>
      </c>
      <c r="S19" s="84">
        <v>0</v>
      </c>
      <c r="T19" s="84">
        <v>0</v>
      </c>
      <c r="U19" s="84">
        <v>29.13</v>
      </c>
      <c r="V19" s="84">
        <v>0</v>
      </c>
      <c r="W19" s="84">
        <v>43.27</v>
      </c>
      <c r="X19" s="94">
        <f t="shared" si="10"/>
        <v>37.270000000000003</v>
      </c>
      <c r="Y19" s="95">
        <f t="shared" si="11"/>
        <v>72.400000000000006</v>
      </c>
      <c r="Z19" s="91">
        <v>18</v>
      </c>
      <c r="AA19" s="84">
        <v>0</v>
      </c>
      <c r="AB19" s="84">
        <v>89.48</v>
      </c>
      <c r="AC19" s="84">
        <v>0</v>
      </c>
      <c r="AD19" s="96">
        <f t="shared" si="12"/>
        <v>107.48</v>
      </c>
      <c r="AE19" s="52">
        <f t="shared" si="13"/>
        <v>0</v>
      </c>
      <c r="AF19" s="118">
        <v>0.47476720430107522</v>
      </c>
      <c r="AG19" s="117">
        <v>9.4498252688172038E-2</v>
      </c>
      <c r="AH19" s="54">
        <f t="shared" si="6"/>
        <v>11.637646924625074</v>
      </c>
      <c r="AI19" s="63">
        <f t="shared" si="7"/>
        <v>4.740605316496783</v>
      </c>
      <c r="AJ19" s="64">
        <v>211.44635829825634</v>
      </c>
      <c r="AK19" s="61">
        <v>5.867603154912171</v>
      </c>
      <c r="AL19" s="66">
        <v>83.151227572817547</v>
      </c>
      <c r="AM19" s="61">
        <v>158.69729327590289</v>
      </c>
      <c r="AS19" s="121"/>
      <c r="BA19" s="42"/>
      <c r="BB19" s="42"/>
    </row>
    <row r="20" spans="1:54" ht="15.75" x14ac:dyDescent="0.25">
      <c r="A20" s="25">
        <v>12</v>
      </c>
      <c r="B20" s="69">
        <v>85</v>
      </c>
      <c r="C20" s="51">
        <f t="shared" si="0"/>
        <v>5.410795457449697</v>
      </c>
      <c r="D20" s="52">
        <f t="shared" si="1"/>
        <v>75.079457195407457</v>
      </c>
      <c r="E20" s="59">
        <f t="shared" si="2"/>
        <v>4.5097473471428522</v>
      </c>
      <c r="F20" s="68">
        <v>190.59</v>
      </c>
      <c r="G20" s="52">
        <f t="shared" si="3"/>
        <v>116.16657053822168</v>
      </c>
      <c r="H20" s="52">
        <f t="shared" si="4"/>
        <v>61.570057721661207</v>
      </c>
      <c r="I20" s="53">
        <f t="shared" si="5"/>
        <v>12.853371740117085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0</v>
      </c>
      <c r="R20" s="91">
        <v>31.07</v>
      </c>
      <c r="S20" s="84">
        <v>0</v>
      </c>
      <c r="T20" s="84">
        <v>0</v>
      </c>
      <c r="U20" s="84">
        <v>29.13</v>
      </c>
      <c r="V20" s="84">
        <v>0</v>
      </c>
      <c r="W20" s="84">
        <v>43.65</v>
      </c>
      <c r="X20" s="94">
        <f t="shared" si="10"/>
        <v>31.07</v>
      </c>
      <c r="Y20" s="95">
        <f t="shared" si="11"/>
        <v>72.78</v>
      </c>
      <c r="Z20" s="91">
        <v>20.5</v>
      </c>
      <c r="AA20" s="84">
        <v>0</v>
      </c>
      <c r="AB20" s="84">
        <v>84.05</v>
      </c>
      <c r="AC20" s="84">
        <v>0</v>
      </c>
      <c r="AD20" s="96">
        <f t="shared" si="12"/>
        <v>104.55</v>
      </c>
      <c r="AE20" s="52">
        <f t="shared" si="13"/>
        <v>0</v>
      </c>
      <c r="AF20" s="118">
        <v>0.47476720430107522</v>
      </c>
      <c r="AG20" s="117">
        <v>9.4498252688172038E-2</v>
      </c>
      <c r="AH20" s="54">
        <f t="shared" si="6"/>
        <v>12.37860453581601</v>
      </c>
      <c r="AI20" s="63">
        <f t="shared" si="7"/>
        <v>4.4152490944546798</v>
      </c>
      <c r="AJ20" s="64">
        <v>220.71657053822167</v>
      </c>
      <c r="AK20" s="61">
        <v>5.410795457449697</v>
      </c>
      <c r="AL20" s="66">
        <v>92.640057721661208</v>
      </c>
      <c r="AM20" s="61">
        <v>147.85945719540746</v>
      </c>
      <c r="AS20" s="121"/>
      <c r="BA20" s="42"/>
      <c r="BB20" s="42"/>
    </row>
    <row r="21" spans="1:54" ht="15.75" x14ac:dyDescent="0.25">
      <c r="A21" s="25">
        <v>13</v>
      </c>
      <c r="B21" s="69">
        <v>89.05</v>
      </c>
      <c r="C21" s="51">
        <f t="shared" si="0"/>
        <v>4.7308778318382902</v>
      </c>
      <c r="D21" s="52">
        <f t="shared" si="1"/>
        <v>79.690096268999554</v>
      </c>
      <c r="E21" s="59">
        <f t="shared" si="2"/>
        <v>4.6290258991621762</v>
      </c>
      <c r="F21" s="68">
        <v>156.34</v>
      </c>
      <c r="G21" s="52">
        <f t="shared" si="3"/>
        <v>103.94062924010832</v>
      </c>
      <c r="H21" s="52">
        <f t="shared" si="4"/>
        <v>40.710249900634501</v>
      </c>
      <c r="I21" s="53">
        <f t="shared" si="5"/>
        <v>11.68912085925716</v>
      </c>
      <c r="J21" s="58">
        <v>0</v>
      </c>
      <c r="K21" s="81">
        <v>0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0</v>
      </c>
      <c r="R21" s="91">
        <v>36.270000000000003</v>
      </c>
      <c r="S21" s="84">
        <v>0</v>
      </c>
      <c r="T21" s="84">
        <v>0</v>
      </c>
      <c r="U21" s="84">
        <v>29.22</v>
      </c>
      <c r="V21" s="84">
        <v>0</v>
      </c>
      <c r="W21" s="84">
        <v>43.77</v>
      </c>
      <c r="X21" s="94">
        <f t="shared" si="10"/>
        <v>36.270000000000003</v>
      </c>
      <c r="Y21" s="95">
        <f t="shared" si="11"/>
        <v>72.990000000000009</v>
      </c>
      <c r="Z21" s="91">
        <v>12.1</v>
      </c>
      <c r="AA21" s="84">
        <v>0</v>
      </c>
      <c r="AB21" s="84">
        <v>90.86</v>
      </c>
      <c r="AC21" s="84">
        <v>0</v>
      </c>
      <c r="AD21" s="96">
        <f t="shared" si="12"/>
        <v>102.96</v>
      </c>
      <c r="AE21" s="52">
        <f t="shared" si="13"/>
        <v>0</v>
      </c>
      <c r="AF21" s="118">
        <v>0.47476720430107522</v>
      </c>
      <c r="AG21" s="117">
        <v>9.4498252688172038E-2</v>
      </c>
      <c r="AH21" s="54">
        <f t="shared" si="6"/>
        <v>11.214353654956085</v>
      </c>
      <c r="AI21" s="63">
        <f t="shared" si="7"/>
        <v>4.5345276464740039</v>
      </c>
      <c r="AJ21" s="64">
        <v>206.90062924010832</v>
      </c>
      <c r="AK21" s="61">
        <v>4.7308778318382902</v>
      </c>
      <c r="AL21" s="66">
        <v>76.980249900634504</v>
      </c>
      <c r="AM21" s="61">
        <v>152.68009626899956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80.69</v>
      </c>
      <c r="C22" s="51">
        <f t="shared" si="0"/>
        <v>8.471282545828478</v>
      </c>
      <c r="D22" s="52">
        <f t="shared" si="1"/>
        <v>89.153295763630211</v>
      </c>
      <c r="E22" s="59">
        <f t="shared" si="2"/>
        <v>-16.934578309458693</v>
      </c>
      <c r="F22" s="68">
        <v>181.85</v>
      </c>
      <c r="G22" s="52">
        <f t="shared" si="3"/>
        <v>125.51424462709306</v>
      </c>
      <c r="H22" s="52">
        <f t="shared" si="4"/>
        <v>43.991555072962385</v>
      </c>
      <c r="I22" s="53">
        <f t="shared" si="5"/>
        <v>12.34420029994452</v>
      </c>
      <c r="J22" s="58">
        <v>0</v>
      </c>
      <c r="K22" s="81">
        <v>21.95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21.95</v>
      </c>
      <c r="R22" s="91">
        <v>31.67</v>
      </c>
      <c r="S22" s="84">
        <v>0</v>
      </c>
      <c r="T22" s="84">
        <v>0</v>
      </c>
      <c r="U22" s="84">
        <v>29.22</v>
      </c>
      <c r="V22" s="84">
        <v>0</v>
      </c>
      <c r="W22" s="84">
        <v>43.98</v>
      </c>
      <c r="X22" s="94">
        <f t="shared" si="10"/>
        <v>31.67</v>
      </c>
      <c r="Y22" s="95">
        <f t="shared" si="11"/>
        <v>73.199999999999989</v>
      </c>
      <c r="Z22" s="91">
        <v>8.8000000000000007</v>
      </c>
      <c r="AA22" s="84">
        <v>0</v>
      </c>
      <c r="AB22" s="84">
        <v>90.49</v>
      </c>
      <c r="AC22" s="84">
        <v>0</v>
      </c>
      <c r="AD22" s="96">
        <f t="shared" si="12"/>
        <v>99.289999999999992</v>
      </c>
      <c r="AE22" s="52">
        <f t="shared" si="13"/>
        <v>0</v>
      </c>
      <c r="AF22" s="118">
        <v>0.47476720430107522</v>
      </c>
      <c r="AG22" s="117">
        <v>9.4498252688172038E-2</v>
      </c>
      <c r="AH22" s="54">
        <f t="shared" si="6"/>
        <v>11.869433095643444</v>
      </c>
      <c r="AI22" s="63">
        <f t="shared" si="7"/>
        <v>4.9209234378531335</v>
      </c>
      <c r="AJ22" s="64">
        <v>224.80424462709306</v>
      </c>
      <c r="AK22" s="61">
        <v>8.471282545828478</v>
      </c>
      <c r="AL22" s="66">
        <v>75.661555072962386</v>
      </c>
      <c r="AM22" s="61">
        <v>162.3532957636302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66.680000000000007</v>
      </c>
      <c r="C23" s="51">
        <f t="shared" si="0"/>
        <v>8.7331279200969529</v>
      </c>
      <c r="D23" s="52">
        <f t="shared" si="1"/>
        <v>73.494605622278073</v>
      </c>
      <c r="E23" s="59">
        <f t="shared" si="2"/>
        <v>-15.547733542375028</v>
      </c>
      <c r="F23" s="68">
        <v>209.17</v>
      </c>
      <c r="G23" s="52">
        <f t="shared" si="3"/>
        <v>131.29888200637509</v>
      </c>
      <c r="H23" s="52">
        <f t="shared" si="4"/>
        <v>64.984688026749225</v>
      </c>
      <c r="I23" s="53">
        <f t="shared" si="5"/>
        <v>12.886429966875641</v>
      </c>
      <c r="J23" s="58">
        <v>0</v>
      </c>
      <c r="K23" s="81">
        <v>20.13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20.13</v>
      </c>
      <c r="R23" s="91">
        <v>21.7</v>
      </c>
      <c r="S23" s="84">
        <v>0</v>
      </c>
      <c r="T23" s="84">
        <v>0</v>
      </c>
      <c r="U23" s="84">
        <v>29.22</v>
      </c>
      <c r="V23" s="84">
        <v>0</v>
      </c>
      <c r="W23" s="84">
        <v>44.34</v>
      </c>
      <c r="X23" s="94">
        <f t="shared" si="10"/>
        <v>21.7</v>
      </c>
      <c r="Y23" s="95">
        <f t="shared" si="11"/>
        <v>73.56</v>
      </c>
      <c r="Z23" s="91">
        <v>5</v>
      </c>
      <c r="AA23" s="84">
        <v>0</v>
      </c>
      <c r="AB23" s="84">
        <v>91.21</v>
      </c>
      <c r="AC23" s="84">
        <v>0</v>
      </c>
      <c r="AD23" s="96">
        <f t="shared" si="12"/>
        <v>96.21</v>
      </c>
      <c r="AE23" s="52">
        <f t="shared" si="13"/>
        <v>0</v>
      </c>
      <c r="AF23" s="118">
        <v>0.47476720430107522</v>
      </c>
      <c r="AG23" s="117">
        <v>9.4498252688172038E-2</v>
      </c>
      <c r="AH23" s="54">
        <f t="shared" si="6"/>
        <v>12.411662762574565</v>
      </c>
      <c r="AI23" s="63">
        <f t="shared" si="7"/>
        <v>4.4877682049367991</v>
      </c>
      <c r="AJ23" s="64">
        <v>227.5088820063751</v>
      </c>
      <c r="AK23" s="61">
        <v>8.7331279200969529</v>
      </c>
      <c r="AL23" s="66">
        <v>86.684688026749228</v>
      </c>
      <c r="AM23" s="61">
        <v>147.05460562227807</v>
      </c>
      <c r="AS23" s="121"/>
      <c r="BA23" s="42"/>
      <c r="BB23" s="42"/>
    </row>
    <row r="24" spans="1:54" ht="15.75" x14ac:dyDescent="0.25">
      <c r="A24" s="25">
        <v>16</v>
      </c>
      <c r="B24" s="69">
        <v>71.95</v>
      </c>
      <c r="C24" s="51">
        <f t="shared" si="0"/>
        <v>7.6161268498687136</v>
      </c>
      <c r="D24" s="52">
        <f t="shared" si="1"/>
        <v>79.737408378482513</v>
      </c>
      <c r="E24" s="59">
        <f t="shared" si="2"/>
        <v>-15.403535228351245</v>
      </c>
      <c r="F24" s="68">
        <v>223.81</v>
      </c>
      <c r="G24" s="52">
        <f t="shared" si="3"/>
        <v>130.08281940712143</v>
      </c>
      <c r="H24" s="52">
        <f t="shared" si="4"/>
        <v>80.872288934497561</v>
      </c>
      <c r="I24" s="53">
        <f t="shared" si="5"/>
        <v>12.854891658380994</v>
      </c>
      <c r="J24" s="58">
        <v>0</v>
      </c>
      <c r="K24" s="81">
        <v>20.13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20.13</v>
      </c>
      <c r="R24" s="91">
        <v>11.47</v>
      </c>
      <c r="S24" s="84">
        <v>0</v>
      </c>
      <c r="T24" s="84">
        <v>0</v>
      </c>
      <c r="U24" s="84">
        <v>29.16</v>
      </c>
      <c r="V24" s="84">
        <v>0</v>
      </c>
      <c r="W24" s="84">
        <v>44.28</v>
      </c>
      <c r="X24" s="94">
        <f t="shared" si="10"/>
        <v>11.47</v>
      </c>
      <c r="Y24" s="95">
        <f t="shared" si="11"/>
        <v>73.44</v>
      </c>
      <c r="Z24" s="91">
        <v>2.9</v>
      </c>
      <c r="AA24" s="84">
        <v>0</v>
      </c>
      <c r="AB24" s="84">
        <v>88.07</v>
      </c>
      <c r="AC24" s="84">
        <v>0</v>
      </c>
      <c r="AD24" s="96">
        <f t="shared" si="12"/>
        <v>90.97</v>
      </c>
      <c r="AE24" s="52">
        <f t="shared" si="13"/>
        <v>0</v>
      </c>
      <c r="AF24" s="118">
        <v>0.47476720430107522</v>
      </c>
      <c r="AG24" s="117">
        <v>9.4498252688172038E-2</v>
      </c>
      <c r="AH24" s="54">
        <f t="shared" si="6"/>
        <v>12.380124454079919</v>
      </c>
      <c r="AI24" s="63">
        <f t="shared" si="7"/>
        <v>4.6319665189605814</v>
      </c>
      <c r="AJ24" s="64">
        <v>221.05281940712143</v>
      </c>
      <c r="AK24" s="61">
        <v>7.6161268498687136</v>
      </c>
      <c r="AL24" s="66">
        <v>92.34228893449756</v>
      </c>
      <c r="AM24" s="61">
        <v>153.17740837848251</v>
      </c>
      <c r="AS24" s="121"/>
      <c r="BA24" s="42"/>
      <c r="BB24" s="42"/>
    </row>
    <row r="25" spans="1:54" ht="15.75" x14ac:dyDescent="0.25">
      <c r="A25" s="25">
        <v>17</v>
      </c>
      <c r="B25" s="69">
        <v>66.010000000000005</v>
      </c>
      <c r="C25" s="51">
        <f t="shared" si="0"/>
        <v>8.1113873729881316</v>
      </c>
      <c r="D25" s="52">
        <f t="shared" si="1"/>
        <v>73.471825860148243</v>
      </c>
      <c r="E25" s="59">
        <f t="shared" si="2"/>
        <v>-15.573213233136386</v>
      </c>
      <c r="F25" s="68">
        <v>221.78</v>
      </c>
      <c r="G25" s="52">
        <f t="shared" si="3"/>
        <v>127.76370449921919</v>
      </c>
      <c r="H25" s="52">
        <f t="shared" si="4"/>
        <v>81.401170695474647</v>
      </c>
      <c r="I25" s="53">
        <f t="shared" si="5"/>
        <v>12.61512480530614</v>
      </c>
      <c r="J25" s="58">
        <v>0</v>
      </c>
      <c r="K25" s="81">
        <v>20.13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20.13</v>
      </c>
      <c r="R25" s="91">
        <v>10.17</v>
      </c>
      <c r="S25" s="84">
        <v>0</v>
      </c>
      <c r="T25" s="84">
        <v>0</v>
      </c>
      <c r="U25" s="84">
        <v>29.16</v>
      </c>
      <c r="V25" s="84">
        <v>0</v>
      </c>
      <c r="W25" s="84">
        <v>44.16</v>
      </c>
      <c r="X25" s="94">
        <f t="shared" si="10"/>
        <v>10.17</v>
      </c>
      <c r="Y25" s="95">
        <f t="shared" si="11"/>
        <v>73.319999999999993</v>
      </c>
      <c r="Z25" s="91">
        <v>1.2</v>
      </c>
      <c r="AA25" s="84">
        <v>0</v>
      </c>
      <c r="AB25" s="84">
        <v>86.79</v>
      </c>
      <c r="AC25" s="84">
        <v>0</v>
      </c>
      <c r="AD25" s="96">
        <f t="shared" si="12"/>
        <v>87.990000000000009</v>
      </c>
      <c r="AE25" s="52">
        <f t="shared" si="13"/>
        <v>0</v>
      </c>
      <c r="AF25" s="118">
        <v>0.47476720430107522</v>
      </c>
      <c r="AG25" s="117">
        <v>9.4498252688172038E-2</v>
      </c>
      <c r="AH25" s="54">
        <f t="shared" si="6"/>
        <v>12.140357601005064</v>
      </c>
      <c r="AI25" s="63">
        <f t="shared" si="7"/>
        <v>4.4622885141754409</v>
      </c>
      <c r="AJ25" s="64">
        <v>215.7537044992192</v>
      </c>
      <c r="AK25" s="61">
        <v>8.1113873729881316</v>
      </c>
      <c r="AL25" s="66">
        <v>91.571170695474649</v>
      </c>
      <c r="AM25" s="61">
        <v>146.79182586014824</v>
      </c>
      <c r="AS25" s="121"/>
      <c r="BA25" s="42"/>
      <c r="BB25" s="42"/>
    </row>
    <row r="26" spans="1:54" ht="15.75" x14ac:dyDescent="0.25">
      <c r="A26" s="25">
        <v>18</v>
      </c>
      <c r="B26" s="69">
        <v>61.75</v>
      </c>
      <c r="C26" s="51">
        <f t="shared" si="0"/>
        <v>7.615844085887975</v>
      </c>
      <c r="D26" s="52">
        <f t="shared" si="1"/>
        <v>69.820207734210456</v>
      </c>
      <c r="E26" s="59">
        <f t="shared" si="2"/>
        <v>-15.686051820098413</v>
      </c>
      <c r="F26" s="68">
        <v>227.85</v>
      </c>
      <c r="G26" s="52">
        <f t="shared" si="3"/>
        <v>131.46708533305627</v>
      </c>
      <c r="H26" s="52">
        <f t="shared" si="4"/>
        <v>83.676214943727814</v>
      </c>
      <c r="I26" s="53">
        <f t="shared" si="5"/>
        <v>12.706699723215921</v>
      </c>
      <c r="J26" s="58">
        <v>0</v>
      </c>
      <c r="K26" s="81">
        <v>20.13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20.13</v>
      </c>
      <c r="R26" s="91">
        <v>0</v>
      </c>
      <c r="S26" s="84">
        <v>0</v>
      </c>
      <c r="T26" s="84">
        <v>0</v>
      </c>
      <c r="U26" s="84">
        <v>29.16</v>
      </c>
      <c r="V26" s="84">
        <v>0</v>
      </c>
      <c r="W26" s="84">
        <v>44.39</v>
      </c>
      <c r="X26" s="94">
        <f t="shared" si="10"/>
        <v>0</v>
      </c>
      <c r="Y26" s="95">
        <f t="shared" si="11"/>
        <v>73.55</v>
      </c>
      <c r="Z26" s="91">
        <v>0</v>
      </c>
      <c r="AA26" s="84">
        <v>0</v>
      </c>
      <c r="AB26" s="84">
        <v>94.5</v>
      </c>
      <c r="AC26" s="84">
        <v>0</v>
      </c>
      <c r="AD26" s="96">
        <f t="shared" si="12"/>
        <v>94.5</v>
      </c>
      <c r="AE26" s="52">
        <f t="shared" si="13"/>
        <v>0</v>
      </c>
      <c r="AF26" s="118">
        <v>0.47476720430107522</v>
      </c>
      <c r="AG26" s="117">
        <v>9.4498252688172038E-2</v>
      </c>
      <c r="AH26" s="54">
        <f t="shared" si="6"/>
        <v>12.231932518914846</v>
      </c>
      <c r="AI26" s="63">
        <f t="shared" si="7"/>
        <v>4.3494499272134135</v>
      </c>
      <c r="AJ26" s="64">
        <v>225.96708533305627</v>
      </c>
      <c r="AK26" s="61">
        <v>7.615844085887975</v>
      </c>
      <c r="AL26" s="128">
        <v>83.676214943727814</v>
      </c>
      <c r="AM26" s="61">
        <v>143.37020773421045</v>
      </c>
      <c r="AS26" s="121"/>
      <c r="BA26" s="42"/>
      <c r="BB26" s="42"/>
    </row>
    <row r="27" spans="1:54" ht="15.75" x14ac:dyDescent="0.25">
      <c r="A27" s="25">
        <v>19</v>
      </c>
      <c r="B27" s="69">
        <v>96.740000000000009</v>
      </c>
      <c r="C27" s="51">
        <f t="shared" si="0"/>
        <v>7.7814080013339675</v>
      </c>
      <c r="D27" s="52">
        <f t="shared" si="1"/>
        <v>84.086528826099382</v>
      </c>
      <c r="E27" s="59">
        <f t="shared" si="2"/>
        <v>4.8720631725666728</v>
      </c>
      <c r="F27" s="68">
        <v>282.95</v>
      </c>
      <c r="G27" s="52">
        <f t="shared" si="3"/>
        <v>177.61293073345377</v>
      </c>
      <c r="H27" s="52">
        <f t="shared" si="4"/>
        <v>90.782897949233373</v>
      </c>
      <c r="I27" s="53">
        <f t="shared" si="5"/>
        <v>14.554171317312852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29.16</v>
      </c>
      <c r="V27" s="84">
        <v>0</v>
      </c>
      <c r="W27" s="84">
        <v>44.82</v>
      </c>
      <c r="X27" s="94">
        <f t="shared" si="10"/>
        <v>0</v>
      </c>
      <c r="Y27" s="95">
        <f t="shared" si="11"/>
        <v>73.98</v>
      </c>
      <c r="Z27" s="91">
        <v>0</v>
      </c>
      <c r="AA27" s="84">
        <v>0</v>
      </c>
      <c r="AB27" s="84">
        <v>88.02</v>
      </c>
      <c r="AC27" s="84">
        <v>0</v>
      </c>
      <c r="AD27" s="96">
        <f t="shared" si="12"/>
        <v>88.02</v>
      </c>
      <c r="AE27" s="52">
        <f t="shared" si="13"/>
        <v>0</v>
      </c>
      <c r="AF27" s="118">
        <v>0.47476720430107522</v>
      </c>
      <c r="AG27" s="117">
        <v>9.4498252688172038E-2</v>
      </c>
      <c r="AH27" s="54">
        <f t="shared" si="6"/>
        <v>14.079404113011776</v>
      </c>
      <c r="AI27" s="63">
        <f t="shared" si="7"/>
        <v>4.7775649198785004</v>
      </c>
      <c r="AJ27" s="64">
        <v>265.63293073345375</v>
      </c>
      <c r="AK27" s="61">
        <v>7.7814080013339675</v>
      </c>
      <c r="AL27" s="128">
        <v>90.782897949233373</v>
      </c>
      <c r="AM27" s="61">
        <v>158.06652882609939</v>
      </c>
      <c r="AS27" s="121"/>
      <c r="BA27" s="42"/>
      <c r="BB27" s="42"/>
    </row>
    <row r="28" spans="1:54" ht="15.75" x14ac:dyDescent="0.25">
      <c r="A28" s="25">
        <v>20</v>
      </c>
      <c r="B28" s="69">
        <v>102.3</v>
      </c>
      <c r="C28" s="51">
        <f t="shared" si="0"/>
        <v>7.6455328692199318</v>
      </c>
      <c r="D28" s="52">
        <f t="shared" si="1"/>
        <v>89.631765513197379</v>
      </c>
      <c r="E28" s="59">
        <f t="shared" si="2"/>
        <v>5.0227016175827011</v>
      </c>
      <c r="F28" s="68">
        <v>256.89999999999998</v>
      </c>
      <c r="G28" s="52">
        <f t="shared" si="3"/>
        <v>151.93531974101197</v>
      </c>
      <c r="H28" s="52">
        <f t="shared" si="4"/>
        <v>91.350967045645007</v>
      </c>
      <c r="I28" s="53">
        <f t="shared" si="5"/>
        <v>13.61371321334302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29.16</v>
      </c>
      <c r="V28" s="84">
        <v>0</v>
      </c>
      <c r="W28" s="84">
        <v>44.64</v>
      </c>
      <c r="X28" s="94">
        <f t="shared" si="10"/>
        <v>0</v>
      </c>
      <c r="Y28" s="95">
        <f t="shared" si="11"/>
        <v>73.8</v>
      </c>
      <c r="Z28" s="91">
        <v>0</v>
      </c>
      <c r="AA28" s="84">
        <v>0</v>
      </c>
      <c r="AB28" s="84">
        <v>89.32</v>
      </c>
      <c r="AC28" s="84">
        <v>0</v>
      </c>
      <c r="AD28" s="96">
        <f t="shared" si="12"/>
        <v>89.32</v>
      </c>
      <c r="AE28" s="52">
        <f t="shared" si="13"/>
        <v>0</v>
      </c>
      <c r="AF28" s="118">
        <v>0.47476720430107522</v>
      </c>
      <c r="AG28" s="117">
        <v>9.4498252688172038E-2</v>
      </c>
      <c r="AH28" s="54">
        <f t="shared" si="6"/>
        <v>13.138946009041945</v>
      </c>
      <c r="AI28" s="63">
        <f t="shared" si="7"/>
        <v>4.9282033648945287</v>
      </c>
      <c r="AJ28" s="64">
        <v>241.25531974101196</v>
      </c>
      <c r="AK28" s="61">
        <v>7.6455328692199318</v>
      </c>
      <c r="AL28" s="128">
        <v>91.350967045645007</v>
      </c>
      <c r="AM28" s="61">
        <v>163.43176551319738</v>
      </c>
      <c r="AS28" s="121"/>
      <c r="BA28" s="42"/>
      <c r="BB28" s="42"/>
    </row>
    <row r="29" spans="1:54" ht="15.75" x14ac:dyDescent="0.25">
      <c r="A29" s="25">
        <v>21</v>
      </c>
      <c r="B29" s="69">
        <v>99.919999999999987</v>
      </c>
      <c r="C29" s="51">
        <f t="shared" si="0"/>
        <v>7.7329147705928474</v>
      </c>
      <c r="D29" s="52">
        <f t="shared" si="1"/>
        <v>87.224303004825515</v>
      </c>
      <c r="E29" s="59">
        <f t="shared" si="2"/>
        <v>4.9627822245816198</v>
      </c>
      <c r="F29" s="68">
        <v>264.95999999999998</v>
      </c>
      <c r="G29" s="52">
        <f t="shared" si="3"/>
        <v>154.99061050446602</v>
      </c>
      <c r="H29" s="52">
        <f t="shared" si="4"/>
        <v>96.061190032055933</v>
      </c>
      <c r="I29" s="53">
        <f t="shared" si="5"/>
        <v>13.908199463478001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29.25</v>
      </c>
      <c r="V29" s="84">
        <v>0</v>
      </c>
      <c r="W29" s="84">
        <v>44.79</v>
      </c>
      <c r="X29" s="94">
        <f t="shared" si="10"/>
        <v>0</v>
      </c>
      <c r="Y29" s="95">
        <f t="shared" si="11"/>
        <v>74.039999999999992</v>
      </c>
      <c r="Z29" s="91">
        <v>0</v>
      </c>
      <c r="AA29" s="84">
        <v>0</v>
      </c>
      <c r="AB29" s="84">
        <v>89.01</v>
      </c>
      <c r="AC29" s="84">
        <v>0</v>
      </c>
      <c r="AD29" s="96">
        <f t="shared" si="12"/>
        <v>89.01</v>
      </c>
      <c r="AE29" s="52">
        <f t="shared" si="13"/>
        <v>0</v>
      </c>
      <c r="AF29" s="118">
        <v>0.47476720430107522</v>
      </c>
      <c r="AG29" s="117">
        <v>9.4498252688172038E-2</v>
      </c>
      <c r="AH29" s="54">
        <f t="shared" si="6"/>
        <v>13.433432259176925</v>
      </c>
      <c r="AI29" s="63">
        <f t="shared" si="7"/>
        <v>4.8682839718934474</v>
      </c>
      <c r="AJ29" s="64">
        <v>244.00061050446601</v>
      </c>
      <c r="AK29" s="61">
        <v>7.7329147705928474</v>
      </c>
      <c r="AL29" s="128">
        <v>96.061190032055933</v>
      </c>
      <c r="AM29" s="61">
        <v>161.26430300482551</v>
      </c>
      <c r="AS29" s="121"/>
      <c r="BA29" s="42"/>
      <c r="BB29" s="42"/>
    </row>
    <row r="30" spans="1:54" ht="15.75" x14ac:dyDescent="0.25">
      <c r="A30" s="25">
        <v>22</v>
      </c>
      <c r="B30" s="69">
        <v>96.34</v>
      </c>
      <c r="C30" s="51">
        <f t="shared" si="0"/>
        <v>8.0533946624459318</v>
      </c>
      <c r="D30" s="52">
        <f t="shared" si="1"/>
        <v>83.438621907284755</v>
      </c>
      <c r="E30" s="59">
        <f t="shared" si="2"/>
        <v>4.847983430269327</v>
      </c>
      <c r="F30" s="68">
        <v>260</v>
      </c>
      <c r="G30" s="52">
        <f t="shared" si="3"/>
        <v>154.65424988261157</v>
      </c>
      <c r="H30" s="52">
        <f t="shared" si="4"/>
        <v>91.659080367585844</v>
      </c>
      <c r="I30" s="53">
        <f t="shared" si="5"/>
        <v>13.686669749802592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0</v>
      </c>
      <c r="R30" s="91">
        <v>0</v>
      </c>
      <c r="S30" s="84"/>
      <c r="T30" s="84">
        <v>0</v>
      </c>
      <c r="U30" s="84">
        <v>28.75</v>
      </c>
      <c r="V30" s="84">
        <v>0</v>
      </c>
      <c r="W30" s="84">
        <v>44.77</v>
      </c>
      <c r="X30" s="94">
        <f t="shared" si="10"/>
        <v>0</v>
      </c>
      <c r="Y30" s="95">
        <f t="shared" si="11"/>
        <v>73.52000000000001</v>
      </c>
      <c r="Z30" s="91">
        <v>0</v>
      </c>
      <c r="AA30" s="84">
        <v>0</v>
      </c>
      <c r="AB30" s="84">
        <v>88.14</v>
      </c>
      <c r="AC30" s="84">
        <v>0</v>
      </c>
      <c r="AD30" s="96">
        <f t="shared" si="12"/>
        <v>88.14</v>
      </c>
      <c r="AE30" s="52">
        <f t="shared" si="13"/>
        <v>0</v>
      </c>
      <c r="AF30" s="118">
        <v>0.47476720430107522</v>
      </c>
      <c r="AG30" s="117">
        <v>9.4498252688172038E-2</v>
      </c>
      <c r="AH30" s="54">
        <f t="shared" si="6"/>
        <v>13.211902545501516</v>
      </c>
      <c r="AI30" s="63">
        <f t="shared" si="7"/>
        <v>4.7534851775811546</v>
      </c>
      <c r="AJ30" s="64">
        <v>242.79424988261155</v>
      </c>
      <c r="AK30" s="61">
        <v>8.0533946624459318</v>
      </c>
      <c r="AL30" s="128">
        <v>91.659080367585844</v>
      </c>
      <c r="AM30" s="61">
        <v>156.95862190728477</v>
      </c>
      <c r="AS30" s="121"/>
      <c r="BA30" s="42"/>
      <c r="BB30" s="42"/>
    </row>
    <row r="31" spans="1:54" ht="15.75" x14ac:dyDescent="0.25">
      <c r="A31" s="25">
        <v>23</v>
      </c>
      <c r="B31" s="69">
        <v>94.09</v>
      </c>
      <c r="C31" s="51">
        <f t="shared" si="0"/>
        <v>7.9756134404931034</v>
      </c>
      <c r="D31" s="52">
        <f t="shared" si="1"/>
        <v>81.334442386761339</v>
      </c>
      <c r="E31" s="59">
        <f t="shared" si="2"/>
        <v>4.7799441727455623</v>
      </c>
      <c r="F31" s="68">
        <v>242.54</v>
      </c>
      <c r="G31" s="52">
        <f t="shared" si="3"/>
        <v>138.97601264950731</v>
      </c>
      <c r="H31" s="52">
        <f t="shared" si="4"/>
        <v>90.471608221427488</v>
      </c>
      <c r="I31" s="53">
        <f t="shared" si="5"/>
        <v>13.092379129065181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28.44</v>
      </c>
      <c r="V31" s="84">
        <v>0</v>
      </c>
      <c r="W31" s="84">
        <v>44.9</v>
      </c>
      <c r="X31" s="94">
        <f t="shared" si="10"/>
        <v>0</v>
      </c>
      <c r="Y31" s="95">
        <f t="shared" si="11"/>
        <v>73.34</v>
      </c>
      <c r="Z31" s="91">
        <v>0</v>
      </c>
      <c r="AA31" s="84">
        <v>0</v>
      </c>
      <c r="AB31" s="84">
        <v>89.96</v>
      </c>
      <c r="AC31" s="84">
        <v>0</v>
      </c>
      <c r="AD31" s="96">
        <f t="shared" si="12"/>
        <v>89.96</v>
      </c>
      <c r="AE31" s="52">
        <f t="shared" si="13"/>
        <v>0</v>
      </c>
      <c r="AF31" s="118">
        <v>0.47476720430107522</v>
      </c>
      <c r="AG31" s="117">
        <v>9.4498252688172038E-2</v>
      </c>
      <c r="AH31" s="54">
        <f t="shared" si="6"/>
        <v>12.617611924764105</v>
      </c>
      <c r="AI31" s="63">
        <f t="shared" si="7"/>
        <v>4.6854459200573899</v>
      </c>
      <c r="AJ31" s="64">
        <v>228.93601264950729</v>
      </c>
      <c r="AK31" s="61">
        <v>7.9756134404931034</v>
      </c>
      <c r="AL31" s="128">
        <v>90.471608221427488</v>
      </c>
      <c r="AM31" s="61">
        <v>154.67444238676134</v>
      </c>
      <c r="AS31" s="121"/>
      <c r="BA31" s="42"/>
      <c r="BB31" s="42"/>
    </row>
    <row r="32" spans="1:54" ht="16.5" thickBot="1" x14ac:dyDescent="0.3">
      <c r="A32" s="26">
        <v>24</v>
      </c>
      <c r="B32" s="70">
        <v>127.47</v>
      </c>
      <c r="C32" s="55">
        <f t="shared" si="0"/>
        <v>8.0531157066172607</v>
      </c>
      <c r="D32" s="52">
        <f t="shared" si="1"/>
        <v>114.84721768327769</v>
      </c>
      <c r="E32" s="59">
        <f t="shared" si="2"/>
        <v>4.5696666101050631</v>
      </c>
      <c r="F32" s="71">
        <v>234.85</v>
      </c>
      <c r="G32" s="56">
        <f t="shared" si="3"/>
        <v>133.27193042563351</v>
      </c>
      <c r="H32" s="52">
        <f t="shared" si="4"/>
        <v>88.777894960785957</v>
      </c>
      <c r="I32" s="53">
        <f t="shared" si="5"/>
        <v>12.800174613580497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32.450000000000003</v>
      </c>
      <c r="V32" s="84">
        <v>0</v>
      </c>
      <c r="W32" s="84">
        <v>0</v>
      </c>
      <c r="X32" s="94">
        <f t="shared" si="10"/>
        <v>0</v>
      </c>
      <c r="Y32" s="95">
        <f t="shared" si="11"/>
        <v>32.450000000000003</v>
      </c>
      <c r="Z32" s="92">
        <v>0</v>
      </c>
      <c r="AA32" s="93">
        <v>0</v>
      </c>
      <c r="AB32" s="93">
        <v>89.96</v>
      </c>
      <c r="AC32" s="93">
        <v>0</v>
      </c>
      <c r="AD32" s="96">
        <f t="shared" si="12"/>
        <v>89.96</v>
      </c>
      <c r="AE32" s="52">
        <f t="shared" si="13"/>
        <v>0</v>
      </c>
      <c r="AF32" s="118">
        <v>0.47476720430107522</v>
      </c>
      <c r="AG32" s="117">
        <v>9.4498252688172038E-2</v>
      </c>
      <c r="AH32" s="54">
        <f t="shared" si="6"/>
        <v>12.325407409279421</v>
      </c>
      <c r="AI32" s="63">
        <f t="shared" si="7"/>
        <v>4.4751683574168908</v>
      </c>
      <c r="AJ32" s="65">
        <v>223.23193042563352</v>
      </c>
      <c r="AK32" s="62">
        <v>8.0531157066172607</v>
      </c>
      <c r="AL32" s="129">
        <v>88.777894960785957</v>
      </c>
      <c r="AM32" s="62">
        <v>147.29721768327769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134.31</v>
      </c>
      <c r="C33" s="40">
        <f t="shared" ref="C33:AE33" si="14">MAX(C9:C32)</f>
        <v>8.7331279200969529</v>
      </c>
      <c r="D33" s="40">
        <f t="shared" si="14"/>
        <v>122.66404957391508</v>
      </c>
      <c r="E33" s="40">
        <f t="shared" si="14"/>
        <v>5.0227016175827011</v>
      </c>
      <c r="F33" s="40">
        <f t="shared" si="14"/>
        <v>282.95</v>
      </c>
      <c r="G33" s="40">
        <f t="shared" si="14"/>
        <v>177.61293073345377</v>
      </c>
      <c r="H33" s="40">
        <f t="shared" si="14"/>
        <v>96.061190032055933</v>
      </c>
      <c r="I33" s="40">
        <f t="shared" si="14"/>
        <v>14.554171317312852</v>
      </c>
      <c r="J33" s="40">
        <f t="shared" si="14"/>
        <v>0</v>
      </c>
      <c r="K33" s="40">
        <f t="shared" si="14"/>
        <v>21.95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21.95</v>
      </c>
      <c r="R33" s="40">
        <f t="shared" si="14"/>
        <v>37.270000000000003</v>
      </c>
      <c r="S33" s="40">
        <f t="shared" si="14"/>
        <v>0</v>
      </c>
      <c r="T33" s="40">
        <f t="shared" si="14"/>
        <v>0</v>
      </c>
      <c r="U33" s="40">
        <f t="shared" si="14"/>
        <v>60.54</v>
      </c>
      <c r="V33" s="40">
        <f t="shared" si="14"/>
        <v>0</v>
      </c>
      <c r="W33" s="40">
        <f t="shared" si="14"/>
        <v>44.9</v>
      </c>
      <c r="X33" s="40">
        <f t="shared" si="14"/>
        <v>37.270000000000003</v>
      </c>
      <c r="Y33" s="40">
        <f t="shared" si="14"/>
        <v>74.039999999999992</v>
      </c>
      <c r="Z33" s="40"/>
      <c r="AA33" s="40"/>
      <c r="AB33" s="40"/>
      <c r="AC33" s="40"/>
      <c r="AD33" s="40">
        <f t="shared" si="14"/>
        <v>107.48</v>
      </c>
      <c r="AE33" s="40">
        <f t="shared" si="14"/>
        <v>0</v>
      </c>
      <c r="AF33" s="40">
        <f t="shared" ref="AF33:AM33" si="15">MAX(AF9:AF32)</f>
        <v>0.47476720430107522</v>
      </c>
      <c r="AG33" s="40">
        <f t="shared" si="15"/>
        <v>9.4498252688172038E-2</v>
      </c>
      <c r="AH33" s="40">
        <f t="shared" si="15"/>
        <v>14.079404113011776</v>
      </c>
      <c r="AI33" s="40">
        <f t="shared" si="15"/>
        <v>4.9282033648945287</v>
      </c>
      <c r="AJ33" s="40">
        <f t="shared" si="15"/>
        <v>265.63293073345375</v>
      </c>
      <c r="AK33" s="40">
        <f t="shared" si="15"/>
        <v>8.7331279200969529</v>
      </c>
      <c r="AL33" s="40">
        <f t="shared" si="15"/>
        <v>96.061190032055933</v>
      </c>
      <c r="AM33" s="130">
        <f t="shared" si="15"/>
        <v>163.43176551319738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83.679795918367375</v>
      </c>
      <c r="C34" s="41">
        <f t="shared" ref="C34:AE34" si="16">AVERAGE(C9:C33,C9:C32)</f>
        <v>7.3900927653252557</v>
      </c>
      <c r="D34" s="41">
        <f t="shared" si="16"/>
        <v>82.547598848233164</v>
      </c>
      <c r="E34" s="41">
        <f t="shared" si="16"/>
        <v>-6.2148369378115715</v>
      </c>
      <c r="F34" s="41">
        <f t="shared" si="16"/>
        <v>203.34306122448987</v>
      </c>
      <c r="G34" s="41">
        <f t="shared" si="16"/>
        <v>120.65228565782679</v>
      </c>
      <c r="H34" s="41">
        <f t="shared" si="16"/>
        <v>70.665336654676494</v>
      </c>
      <c r="I34" s="41">
        <f t="shared" si="16"/>
        <v>12.133159158574715</v>
      </c>
      <c r="J34" s="41">
        <f t="shared" si="16"/>
        <v>0</v>
      </c>
      <c r="K34" s="41">
        <f t="shared" si="16"/>
        <v>11.186326530612245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11.186326530612245</v>
      </c>
      <c r="R34" s="41">
        <f t="shared" si="16"/>
        <v>11.427142857142854</v>
      </c>
      <c r="S34" s="41">
        <f t="shared" si="16"/>
        <v>0</v>
      </c>
      <c r="T34" s="41">
        <f t="shared" si="16"/>
        <v>0</v>
      </c>
      <c r="U34" s="41">
        <f t="shared" si="16"/>
        <v>40.73632653061226</v>
      </c>
      <c r="V34" s="41">
        <f t="shared" si="16"/>
        <v>0</v>
      </c>
      <c r="W34" s="41">
        <f t="shared" si="16"/>
        <v>24.416734693877547</v>
      </c>
      <c r="X34" s="41">
        <f t="shared" si="16"/>
        <v>11.427142857142854</v>
      </c>
      <c r="Y34" s="41">
        <f t="shared" si="16"/>
        <v>64.512244897959178</v>
      </c>
      <c r="Z34" s="41">
        <f>AVERAGE(Z9:Z33,Z9:Z32)</f>
        <v>4.1583333333333332</v>
      </c>
      <c r="AA34" s="41">
        <f>AVERAGE(AA9:AA33,AA9:AA32)</f>
        <v>0</v>
      </c>
      <c r="AB34" s="41">
        <f>AVERAGE(AB9:AB33,AB9:AB32)</f>
        <v>89.196666666666673</v>
      </c>
      <c r="AC34" s="41">
        <f t="shared" si="16"/>
        <v>0</v>
      </c>
      <c r="AD34" s="41">
        <f t="shared" si="16"/>
        <v>93.643265306122458</v>
      </c>
      <c r="AE34" s="41">
        <f t="shared" si="16"/>
        <v>0</v>
      </c>
      <c r="AF34" s="41">
        <f t="shared" ref="AF34:AM34" si="17">AVERAGE(AF9:AF33,AF9:AF32)</f>
        <v>0.47476720430107494</v>
      </c>
      <c r="AG34" s="41">
        <f t="shared" si="17"/>
        <v>9.4498252688172052E-2</v>
      </c>
      <c r="AH34" s="41">
        <f t="shared" si="17"/>
        <v>11.658391954273634</v>
      </c>
      <c r="AI34" s="41">
        <f t="shared" si="17"/>
        <v>4.4290321564390318</v>
      </c>
      <c r="AJ34" s="41">
        <f t="shared" si="17"/>
        <v>213.89840810680641</v>
      </c>
      <c r="AK34" s="41">
        <f t="shared" si="17"/>
        <v>7.3900927653252557</v>
      </c>
      <c r="AL34" s="41">
        <f t="shared" si="17"/>
        <v>81.331867266921407</v>
      </c>
      <c r="AM34" s="131">
        <f t="shared" si="17"/>
        <v>146.38081754087153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95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96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97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94</v>
      </c>
      <c r="B37" s="142"/>
      <c r="C37" s="142"/>
      <c r="D37" s="141" t="s">
        <v>101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98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93</v>
      </c>
      <c r="AM37" s="134"/>
      <c r="AN37" s="134"/>
      <c r="AO37" s="139"/>
      <c r="AP37" s="133" t="s">
        <v>99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245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267.43</v>
      </c>
      <c r="Z38" s="212"/>
      <c r="AA38" s="8" t="s">
        <v>21</v>
      </c>
      <c r="AB38" s="5" t="s">
        <v>23</v>
      </c>
      <c r="AC38" s="30"/>
      <c r="AD38" s="213">
        <v>1015.6</v>
      </c>
      <c r="AE38" s="212"/>
      <c r="AF38" s="7" t="s">
        <v>21</v>
      </c>
      <c r="AG38" s="5" t="s">
        <v>24</v>
      </c>
      <c r="AH38" s="6"/>
      <c r="AI38" s="213">
        <v>572.31700000000001</v>
      </c>
      <c r="AJ38" s="212"/>
      <c r="AK38" s="100" t="s">
        <v>21</v>
      </c>
      <c r="AL38" s="99" t="s">
        <v>24</v>
      </c>
      <c r="AM38" s="212">
        <v>98.550700000000006</v>
      </c>
      <c r="AN38" s="214"/>
      <c r="AO38" s="8" t="s">
        <v>21</v>
      </c>
      <c r="AP38" s="5" t="s">
        <v>24</v>
      </c>
      <c r="AQ38" s="212">
        <v>2067.1999999999998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4759.78</v>
      </c>
      <c r="C39" s="11" t="s">
        <v>21</v>
      </c>
      <c r="D39" s="9" t="s">
        <v>71</v>
      </c>
      <c r="E39" s="10">
        <v>1929</v>
      </c>
      <c r="F39" s="12" t="s">
        <v>21</v>
      </c>
      <c r="G39" s="98"/>
      <c r="H39" s="101" t="s">
        <v>25</v>
      </c>
      <c r="I39" s="102"/>
      <c r="J39" s="103">
        <v>21.95</v>
      </c>
      <c r="K39" s="104" t="s">
        <v>62</v>
      </c>
      <c r="L39" s="105">
        <v>117.58333333334301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37.270000000000003</v>
      </c>
      <c r="Z39" s="102" t="s">
        <v>62</v>
      </c>
      <c r="AA39" s="108">
        <v>117.45833333334301</v>
      </c>
      <c r="AB39" s="106" t="s">
        <v>25</v>
      </c>
      <c r="AC39" s="109"/>
      <c r="AD39" s="103">
        <v>62.44</v>
      </c>
      <c r="AE39" s="104" t="s">
        <v>72</v>
      </c>
      <c r="AF39" s="108">
        <v>0.27083333333333331</v>
      </c>
      <c r="AG39" s="106" t="s">
        <v>25</v>
      </c>
      <c r="AH39" s="102"/>
      <c r="AI39" s="103">
        <v>44.9</v>
      </c>
      <c r="AJ39" s="102" t="s">
        <v>77</v>
      </c>
      <c r="AK39" s="107">
        <v>117.95833333334301</v>
      </c>
      <c r="AL39" s="101" t="s">
        <v>25</v>
      </c>
      <c r="AM39" s="102">
        <v>20.5</v>
      </c>
      <c r="AN39" s="103" t="s">
        <v>77</v>
      </c>
      <c r="AO39" s="111">
        <v>117.500000000009</v>
      </c>
      <c r="AP39" s="106" t="s">
        <v>25</v>
      </c>
      <c r="AQ39" s="102">
        <v>94.5</v>
      </c>
      <c r="AR39" s="104"/>
      <c r="AS39" s="107">
        <v>117.750000000009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541.68999999999994</v>
      </c>
      <c r="F42" s="44" t="s">
        <v>69</v>
      </c>
      <c r="G42" s="47">
        <v>117.79166666667599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 t="s">
        <v>75</v>
      </c>
      <c r="F43" s="78"/>
      <c r="G43" s="79">
        <v>73.98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 t="s">
        <v>76</v>
      </c>
      <c r="F44" s="78"/>
      <c r="G44" s="79">
        <v>88.02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265.99</v>
      </c>
      <c r="F45" s="83" t="s">
        <v>72</v>
      </c>
      <c r="G45" s="48">
        <v>117.875000000009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284.4899999999999</v>
      </c>
      <c r="F46" s="80" t="s">
        <v>72</v>
      </c>
      <c r="G46" s="60">
        <v>117.79166666667599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106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 AVR 23 </vt:lpstr>
      <vt:lpstr>'28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2023-04-29T07:33:23Z</dcterms:modified>
</cp:coreProperties>
</file>