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96A59FBF-1CC7-4C9D-AA09-848319A17A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 MAI 23 " sheetId="3" r:id="rId1"/>
  </sheets>
  <externalReferences>
    <externalReference r:id="rId2"/>
    <externalReference r:id="rId3"/>
  </externalReferences>
  <definedNames>
    <definedName name="_xlnm.Print_Area" localSheetId="0">'28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" i="3" l="1"/>
  <c r="AK9" i="3"/>
  <c r="AL9" i="3"/>
  <c r="AM9" i="3"/>
  <c r="AJ10" i="3"/>
  <c r="AK10" i="3"/>
  <c r="AL10" i="3"/>
  <c r="AM10" i="3"/>
  <c r="AJ11" i="3"/>
  <c r="AK11" i="3"/>
  <c r="AL11" i="3"/>
  <c r="AM11" i="3"/>
  <c r="AJ12" i="3"/>
  <c r="AK12" i="3"/>
  <c r="AL12" i="3"/>
  <c r="AM12" i="3"/>
  <c r="AJ13" i="3"/>
  <c r="AK13" i="3"/>
  <c r="AL13" i="3"/>
  <c r="AM13" i="3"/>
  <c r="AJ14" i="3"/>
  <c r="AK14" i="3"/>
  <c r="AL14" i="3"/>
  <c r="AM14" i="3"/>
  <c r="AJ15" i="3"/>
  <c r="AK15" i="3"/>
  <c r="AL15" i="3"/>
  <c r="AM15" i="3"/>
  <c r="AJ16" i="3"/>
  <c r="AK16" i="3"/>
  <c r="AL16" i="3"/>
  <c r="AM16" i="3"/>
  <c r="AJ17" i="3"/>
  <c r="AK17" i="3"/>
  <c r="AL17" i="3"/>
  <c r="AM17" i="3"/>
  <c r="AJ18" i="3"/>
  <c r="AK18" i="3"/>
  <c r="AL18" i="3"/>
  <c r="AM18" i="3"/>
  <c r="AJ19" i="3"/>
  <c r="AK19" i="3"/>
  <c r="AL19" i="3"/>
  <c r="AM19" i="3"/>
  <c r="AJ20" i="3"/>
  <c r="AK20" i="3"/>
  <c r="AL20" i="3"/>
  <c r="AM20" i="3"/>
  <c r="AJ21" i="3"/>
  <c r="AK21" i="3"/>
  <c r="AL21" i="3"/>
  <c r="AM21" i="3"/>
  <c r="AJ22" i="3"/>
  <c r="AK22" i="3"/>
  <c r="AL22" i="3"/>
  <c r="AM22" i="3"/>
  <c r="AJ23" i="3"/>
  <c r="AK23" i="3"/>
  <c r="AL23" i="3"/>
  <c r="AM23" i="3"/>
  <c r="AJ24" i="3"/>
  <c r="AK24" i="3"/>
  <c r="AL24" i="3"/>
  <c r="AM24" i="3"/>
  <c r="AJ25" i="3"/>
  <c r="AK25" i="3"/>
  <c r="AL25" i="3"/>
  <c r="AM25" i="3"/>
  <c r="AJ26" i="3"/>
  <c r="AK26" i="3"/>
  <c r="AL26" i="3"/>
  <c r="AM26" i="3"/>
  <c r="AJ27" i="3"/>
  <c r="AK27" i="3"/>
  <c r="AL27" i="3"/>
  <c r="AM27" i="3"/>
  <c r="AJ28" i="3"/>
  <c r="AK28" i="3"/>
  <c r="AL28" i="3"/>
  <c r="AM28" i="3"/>
  <c r="AJ29" i="3"/>
  <c r="AK29" i="3"/>
  <c r="AL29" i="3"/>
  <c r="AM29" i="3"/>
  <c r="AJ30" i="3"/>
  <c r="AK30" i="3"/>
  <c r="AL30" i="3"/>
  <c r="AM30" i="3"/>
  <c r="AJ31" i="3"/>
  <c r="AK31" i="3"/>
  <c r="AL31" i="3"/>
  <c r="AM31" i="3"/>
  <c r="AJ32" i="3"/>
  <c r="AK32" i="3"/>
  <c r="AL32" i="3"/>
  <c r="AM32" i="3"/>
  <c r="AF9" i="3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Z9" i="3"/>
  <c r="AA9" i="3"/>
  <c r="AB9" i="3"/>
  <c r="AC9" i="3"/>
  <c r="Z10" i="3"/>
  <c r="AA10" i="3"/>
  <c r="AB10" i="3"/>
  <c r="AC10" i="3"/>
  <c r="Z11" i="3"/>
  <c r="AA11" i="3"/>
  <c r="AB11" i="3"/>
  <c r="AC11" i="3"/>
  <c r="Z12" i="3"/>
  <c r="AA12" i="3"/>
  <c r="AB12" i="3"/>
  <c r="AC12" i="3"/>
  <c r="Z13" i="3"/>
  <c r="AA13" i="3"/>
  <c r="AB13" i="3"/>
  <c r="AC13" i="3"/>
  <c r="Z14" i="3"/>
  <c r="AA14" i="3"/>
  <c r="AB14" i="3"/>
  <c r="AC14" i="3"/>
  <c r="Z15" i="3"/>
  <c r="AA15" i="3"/>
  <c r="AB15" i="3"/>
  <c r="AC15" i="3"/>
  <c r="Z16" i="3"/>
  <c r="AA16" i="3"/>
  <c r="AB16" i="3"/>
  <c r="AC16" i="3"/>
  <c r="Z17" i="3"/>
  <c r="AA17" i="3"/>
  <c r="AB17" i="3"/>
  <c r="AC17" i="3"/>
  <c r="Z18" i="3"/>
  <c r="AA18" i="3"/>
  <c r="AB18" i="3"/>
  <c r="AC18" i="3"/>
  <c r="Z19" i="3"/>
  <c r="AA19" i="3"/>
  <c r="AB19" i="3"/>
  <c r="AC19" i="3"/>
  <c r="Z20" i="3"/>
  <c r="AA20" i="3"/>
  <c r="AB20" i="3"/>
  <c r="AC20" i="3"/>
  <c r="Z21" i="3"/>
  <c r="AA21" i="3"/>
  <c r="AB21" i="3"/>
  <c r="AC21" i="3"/>
  <c r="Z22" i="3"/>
  <c r="AA22" i="3"/>
  <c r="AB22" i="3"/>
  <c r="AC22" i="3"/>
  <c r="Z23" i="3"/>
  <c r="AA23" i="3"/>
  <c r="AB23" i="3"/>
  <c r="AC23" i="3"/>
  <c r="Z24" i="3"/>
  <c r="AA24" i="3"/>
  <c r="AB24" i="3"/>
  <c r="AC24" i="3"/>
  <c r="Z25" i="3"/>
  <c r="AA25" i="3"/>
  <c r="AB25" i="3"/>
  <c r="AC25" i="3"/>
  <c r="Z26" i="3"/>
  <c r="AA26" i="3"/>
  <c r="AB26" i="3"/>
  <c r="AC26" i="3"/>
  <c r="Z27" i="3"/>
  <c r="AA27" i="3"/>
  <c r="AB27" i="3"/>
  <c r="AC27" i="3"/>
  <c r="Z28" i="3"/>
  <c r="AA28" i="3"/>
  <c r="AB28" i="3"/>
  <c r="AC28" i="3"/>
  <c r="Z29" i="3"/>
  <c r="AA29" i="3"/>
  <c r="AB29" i="3"/>
  <c r="AC29" i="3"/>
  <c r="Z30" i="3"/>
  <c r="AA30" i="3"/>
  <c r="AB30" i="3"/>
  <c r="AC30" i="3"/>
  <c r="Z31" i="3"/>
  <c r="AA31" i="3"/>
  <c r="AB31" i="3"/>
  <c r="AC31" i="3"/>
  <c r="Z32" i="3"/>
  <c r="AA32" i="3"/>
  <c r="AB32" i="3"/>
  <c r="AC32" i="3"/>
  <c r="R9" i="3"/>
  <c r="S9" i="3"/>
  <c r="T9" i="3"/>
  <c r="U9" i="3"/>
  <c r="V9" i="3"/>
  <c r="W9" i="3"/>
  <c r="R10" i="3"/>
  <c r="S10" i="3"/>
  <c r="T10" i="3"/>
  <c r="U10" i="3"/>
  <c r="V10" i="3"/>
  <c r="W10" i="3"/>
  <c r="R11" i="3"/>
  <c r="S11" i="3"/>
  <c r="T11" i="3"/>
  <c r="U11" i="3"/>
  <c r="V11" i="3"/>
  <c r="W11" i="3"/>
  <c r="R12" i="3"/>
  <c r="S12" i="3"/>
  <c r="T12" i="3"/>
  <c r="U12" i="3"/>
  <c r="V12" i="3"/>
  <c r="W12" i="3"/>
  <c r="R13" i="3"/>
  <c r="S13" i="3"/>
  <c r="T13" i="3"/>
  <c r="U13" i="3"/>
  <c r="V13" i="3"/>
  <c r="W13" i="3"/>
  <c r="R14" i="3"/>
  <c r="S14" i="3"/>
  <c r="T14" i="3"/>
  <c r="U14" i="3"/>
  <c r="V14" i="3"/>
  <c r="W14" i="3"/>
  <c r="R15" i="3"/>
  <c r="S15" i="3"/>
  <c r="T15" i="3"/>
  <c r="U15" i="3"/>
  <c r="V15" i="3"/>
  <c r="W15" i="3"/>
  <c r="R16" i="3"/>
  <c r="S16" i="3"/>
  <c r="T16" i="3"/>
  <c r="U16" i="3"/>
  <c r="V16" i="3"/>
  <c r="W16" i="3"/>
  <c r="R17" i="3"/>
  <c r="S17" i="3"/>
  <c r="T17" i="3"/>
  <c r="U17" i="3"/>
  <c r="V17" i="3"/>
  <c r="W17" i="3"/>
  <c r="R18" i="3"/>
  <c r="S18" i="3"/>
  <c r="T18" i="3"/>
  <c r="U18" i="3"/>
  <c r="V18" i="3"/>
  <c r="W18" i="3"/>
  <c r="R19" i="3"/>
  <c r="S19" i="3"/>
  <c r="T19" i="3"/>
  <c r="U19" i="3"/>
  <c r="V19" i="3"/>
  <c r="W19" i="3"/>
  <c r="R20" i="3"/>
  <c r="S20" i="3"/>
  <c r="T20" i="3"/>
  <c r="U20" i="3"/>
  <c r="V20" i="3"/>
  <c r="W20" i="3"/>
  <c r="R21" i="3"/>
  <c r="S21" i="3"/>
  <c r="T21" i="3"/>
  <c r="U21" i="3"/>
  <c r="V21" i="3"/>
  <c r="W21" i="3"/>
  <c r="R22" i="3"/>
  <c r="S22" i="3"/>
  <c r="T22" i="3"/>
  <c r="U22" i="3"/>
  <c r="V22" i="3"/>
  <c r="W22" i="3"/>
  <c r="R23" i="3"/>
  <c r="S23" i="3"/>
  <c r="T23" i="3"/>
  <c r="U23" i="3"/>
  <c r="V23" i="3"/>
  <c r="W23" i="3"/>
  <c r="R24" i="3"/>
  <c r="S24" i="3"/>
  <c r="T24" i="3"/>
  <c r="U24" i="3"/>
  <c r="V24" i="3"/>
  <c r="W24" i="3"/>
  <c r="R25" i="3"/>
  <c r="S25" i="3"/>
  <c r="T25" i="3"/>
  <c r="U25" i="3"/>
  <c r="V25" i="3"/>
  <c r="W25" i="3"/>
  <c r="R26" i="3"/>
  <c r="S26" i="3"/>
  <c r="T26" i="3"/>
  <c r="U26" i="3"/>
  <c r="V26" i="3"/>
  <c r="W26" i="3"/>
  <c r="R27" i="3"/>
  <c r="S27" i="3"/>
  <c r="T27" i="3"/>
  <c r="U27" i="3"/>
  <c r="V27" i="3"/>
  <c r="W27" i="3"/>
  <c r="R28" i="3"/>
  <c r="S28" i="3"/>
  <c r="T28" i="3"/>
  <c r="U28" i="3"/>
  <c r="V28" i="3"/>
  <c r="W28" i="3"/>
  <c r="R29" i="3"/>
  <c r="S29" i="3"/>
  <c r="T29" i="3"/>
  <c r="U29" i="3"/>
  <c r="V29" i="3"/>
  <c r="W29" i="3"/>
  <c r="R30" i="3"/>
  <c r="S30" i="3"/>
  <c r="T30" i="3"/>
  <c r="U30" i="3"/>
  <c r="V30" i="3"/>
  <c r="W30" i="3"/>
  <c r="R31" i="3"/>
  <c r="S31" i="3"/>
  <c r="T31" i="3"/>
  <c r="U31" i="3"/>
  <c r="V31" i="3"/>
  <c r="W31" i="3"/>
  <c r="R32" i="3"/>
  <c r="S32" i="3"/>
  <c r="T32" i="3"/>
  <c r="U32" i="3"/>
  <c r="V32" i="3"/>
  <c r="W32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G46" i="3"/>
  <c r="E46" i="3"/>
  <c r="G45" i="3"/>
  <c r="E45" i="3"/>
  <c r="G44" i="3"/>
  <c r="G43" i="3"/>
  <c r="G42" i="3"/>
  <c r="E42" i="3"/>
  <c r="AS39" i="3"/>
  <c r="AQ39" i="3"/>
  <c r="AQ38" i="3"/>
  <c r="AO39" i="3"/>
  <c r="AM39" i="3"/>
  <c r="AM38" i="3"/>
  <c r="AK39" i="3"/>
  <c r="AI39" i="3"/>
  <c r="AI38" i="3"/>
  <c r="AF39" i="3"/>
  <c r="AD39" i="3"/>
  <c r="AD38" i="3"/>
  <c r="AA39" i="3"/>
  <c r="Y39" i="3"/>
  <c r="Y38" i="3"/>
  <c r="L39" i="3"/>
  <c r="J39" i="3"/>
  <c r="J38" i="3"/>
  <c r="E39" i="3"/>
  <c r="B39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AE10" i="3"/>
  <c r="AD11" i="3"/>
  <c r="AE11" i="3"/>
  <c r="AD12" i="3"/>
  <c r="AE12" i="3"/>
  <c r="AD13" i="3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Y10" i="3"/>
  <c r="X11" i="3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X33" i="3" l="1"/>
  <c r="X34" i="3" s="1"/>
  <c r="Y33" i="3"/>
  <c r="Y34" i="3" s="1"/>
  <c r="AE33" i="3"/>
  <c r="AE34" i="3" s="1"/>
  <c r="AD33" i="3"/>
  <c r="AD34" i="3" s="1"/>
  <c r="H32" i="3" l="1"/>
  <c r="H31" i="3"/>
  <c r="H30" i="3"/>
  <c r="H29" i="3"/>
  <c r="H28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H14" i="3" l="1"/>
  <c r="Q14" i="3"/>
  <c r="Q33" i="3" s="1"/>
  <c r="Q34" i="3" s="1"/>
  <c r="K33" i="3"/>
  <c r="K34" i="3" s="1"/>
  <c r="D17" i="3" l="1"/>
  <c r="D21" i="3"/>
  <c r="D13" i="3" l="1"/>
  <c r="D12" i="3"/>
  <c r="D11" i="3"/>
  <c r="D10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D20" i="3"/>
  <c r="D19" i="3"/>
  <c r="D18" i="3"/>
  <c r="D16" i="3"/>
  <c r="D15" i="3"/>
  <c r="D14" i="3"/>
  <c r="AM33" i="3"/>
  <c r="AM34" i="3" s="1"/>
  <c r="D33" i="3" l="1"/>
  <c r="D34" i="3" s="1"/>
  <c r="H11" i="3" l="1"/>
  <c r="H10" i="3" l="1"/>
  <c r="AI11" i="3" l="1"/>
  <c r="E11" i="3" s="1"/>
  <c r="AI15" i="3"/>
  <c r="E15" i="3" s="1"/>
  <c r="AI26" i="3"/>
  <c r="E26" i="3" s="1"/>
  <c r="C26" i="3"/>
  <c r="G12" i="3"/>
  <c r="C22" i="3"/>
  <c r="C30" i="3"/>
  <c r="H27" i="3"/>
  <c r="AH27" i="3"/>
  <c r="I27" i="3" s="1"/>
  <c r="G27" i="3"/>
  <c r="AH21" i="3"/>
  <c r="I21" i="3" s="1"/>
  <c r="AH23" i="3"/>
  <c r="I23" i="3" s="1"/>
  <c r="G23" i="3"/>
  <c r="C15" i="3"/>
  <c r="G20" i="3"/>
  <c r="AJ33" i="3"/>
  <c r="C9" i="3"/>
  <c r="AI9" i="3"/>
  <c r="H26" i="3"/>
  <c r="G16" i="3"/>
  <c r="AI13" i="3"/>
  <c r="E13" i="3" s="1"/>
  <c r="C31" i="3"/>
  <c r="AI31" i="3"/>
  <c r="E31" i="3" s="1"/>
  <c r="AI32" i="3"/>
  <c r="E32" i="3" s="1"/>
  <c r="C13" i="3"/>
  <c r="AI21" i="3"/>
  <c r="E21" i="3" s="1"/>
  <c r="C21" i="3"/>
  <c r="G10" i="3"/>
  <c r="G13" i="3"/>
  <c r="H24" i="3"/>
  <c r="C16" i="3"/>
  <c r="C18" i="3"/>
  <c r="C32" i="3"/>
  <c r="C27" i="3"/>
  <c r="AI16" i="3"/>
  <c r="E16" i="3" s="1"/>
  <c r="AH29" i="3"/>
  <c r="I29" i="3" s="1"/>
  <c r="AH25" i="3"/>
  <c r="I25" i="3" s="1"/>
  <c r="G25" i="3"/>
  <c r="AI14" i="3"/>
  <c r="E14" i="3" s="1"/>
  <c r="AH26" i="3"/>
  <c r="I26" i="3" s="1"/>
  <c r="G30" i="3"/>
  <c r="AH30" i="3"/>
  <c r="I30" i="3" s="1"/>
  <c r="AI24" i="3"/>
  <c r="E24" i="3" s="1"/>
  <c r="AI18" i="3"/>
  <c r="E18" i="3" s="1"/>
  <c r="C11" i="3"/>
  <c r="AH28" i="3"/>
  <c r="I28" i="3" s="1"/>
  <c r="AI17" i="3"/>
  <c r="E17" i="3" s="1"/>
  <c r="C17" i="3"/>
  <c r="G19" i="3"/>
  <c r="AH19" i="3"/>
  <c r="I19" i="3" s="1"/>
  <c r="AH17" i="3"/>
  <c r="I17" i="3" s="1"/>
  <c r="AI27" i="3"/>
  <c r="E27" i="3" s="1"/>
  <c r="G22" i="3"/>
  <c r="G31" i="3"/>
  <c r="AH31" i="3"/>
  <c r="I31" i="3" s="1"/>
  <c r="H25" i="3"/>
  <c r="C28" i="3"/>
  <c r="AI28" i="3"/>
  <c r="E28" i="3" s="1"/>
  <c r="AI23" i="3"/>
  <c r="E23" i="3" s="1"/>
  <c r="G26" i="3"/>
  <c r="G14" i="3"/>
  <c r="C29" i="3"/>
  <c r="AI29" i="3"/>
  <c r="E29" i="3" s="1"/>
  <c r="AH24" i="3"/>
  <c r="I24" i="3" s="1"/>
  <c r="G24" i="3"/>
  <c r="C25" i="3"/>
  <c r="AH11" i="3"/>
  <c r="I11" i="3" s="1"/>
  <c r="G11" i="3"/>
  <c r="C10" i="3"/>
  <c r="AH32" i="3"/>
  <c r="I32" i="3" s="1"/>
  <c r="G32" i="3"/>
  <c r="C19" i="3"/>
  <c r="AI20" i="3"/>
  <c r="E20" i="3" s="1"/>
  <c r="C20" i="3"/>
  <c r="AH18" i="3"/>
  <c r="I18" i="3" s="1"/>
  <c r="C12" i="3"/>
  <c r="AI12" i="3"/>
  <c r="E12" i="3" s="1"/>
  <c r="AH22" i="3"/>
  <c r="I22" i="3" s="1"/>
  <c r="AH15" i="3"/>
  <c r="I15" i="3" s="1"/>
  <c r="G15" i="3"/>
  <c r="E9" i="3" l="1"/>
  <c r="G17" i="3"/>
  <c r="G28" i="3"/>
  <c r="C24" i="3"/>
  <c r="AH9" i="3"/>
  <c r="AL33" i="3"/>
  <c r="AL34" i="3" s="1"/>
  <c r="AJ34" i="3"/>
  <c r="G9" i="3"/>
  <c r="AI22" i="3"/>
  <c r="E22" i="3" s="1"/>
  <c r="AH14" i="3"/>
  <c r="I14" i="3" s="1"/>
  <c r="H9" i="3"/>
  <c r="AI25" i="3"/>
  <c r="E25" i="3" s="1"/>
  <c r="G18" i="3"/>
  <c r="AI19" i="3"/>
  <c r="E19" i="3" s="1"/>
  <c r="AH13" i="3"/>
  <c r="I13" i="3" s="1"/>
  <c r="AH20" i="3"/>
  <c r="I20" i="3" s="1"/>
  <c r="AH16" i="3"/>
  <c r="I16" i="3" s="1"/>
  <c r="C14" i="3"/>
  <c r="AI30" i="3"/>
  <c r="E30" i="3" s="1"/>
  <c r="AK33" i="3"/>
  <c r="AK34" i="3" s="1"/>
  <c r="AH10" i="3"/>
  <c r="I10" i="3" s="1"/>
  <c r="AH12" i="3"/>
  <c r="I12" i="3" s="1"/>
  <c r="G21" i="3"/>
  <c r="G29" i="3"/>
  <c r="AI10" i="3"/>
  <c r="E10" i="3" s="1"/>
  <c r="C23" i="3"/>
  <c r="C33" i="3" l="1"/>
  <c r="C34" i="3" s="1"/>
  <c r="H33" i="3"/>
  <c r="H34" i="3" s="1"/>
  <c r="G33" i="3"/>
  <c r="G34" i="3" s="1"/>
  <c r="AH33" i="3"/>
  <c r="AH34" i="3" s="1"/>
  <c r="I9" i="3"/>
  <c r="E33" i="3"/>
  <c r="E34" i="3" s="1"/>
  <c r="AI33" i="3"/>
  <c r="AI34" i="3" s="1"/>
  <c r="I33" i="3" l="1"/>
  <c r="I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<sst xmlns="http://schemas.openxmlformats.org/spreadsheetml/2006/main" count="140" uniqueCount="108">
  <si>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</si>
  <si>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</si>
  <si>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</si>
  <si>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</si>
  <si>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</si>
  <si>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</si>
  <si>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</si>
  <si>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</si>
  <si>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</si>
  <si>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</si>
  <si>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</si>
  <si>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</si>
  <si>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</si>
  <si>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</si>
  <si>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</si>
  <si>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</si>
  <si>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</si>
  <si>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</si>
  <si>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</si>
  <si>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</si>
  <si>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</si>
  <si>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</si>
  <si>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</si>
  <si>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</si>
  <si>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</si>
  <si>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</si>
  <si>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</si>
  <si>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</si>
  <si>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</si>
  <si>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</si>
  <si>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</si>
  <si>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</si>
  <si>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</si>
  <si>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</si>
  <si>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</si>
  <si>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</si>
  <si>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</si>
  <si>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</si>
  <si>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</si>
  <si>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</si>
  <si>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</si>
  <si>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</si>
  <si>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</si>
  <si>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</si>
  <si>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</si>
  <si>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</si>
  <si>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</si>
  <si>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</si>
  <si>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</si>
  <si>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</si>
  <si>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</si>
  <si>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</si>
  <si>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</si>
  <si>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</si>
  <si>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</si>
  <si>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</si>
  <si>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</si>
  <si>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</si>
  <si>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</si>
  <si>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</si>
  <si>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</si>
  <si>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</si>
  <si>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</si>
  <si>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</si>
  <si>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</si>
  <si>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</si>
  <si>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</si>
  <si>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</si>
  <si>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</si>
  <si>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</si>
  <si>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</si>
  <si>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</si>
  <si>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</si>
  <si>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</si>
  <si>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</si>
  <si>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</si>
  <si>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</si>
  <si>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</si>
  <si>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</si>
  <si>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</si>
  <si>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</si>
  <si>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</si>
  <si>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</si>
  <si>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</si>
  <si>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</si>
  <si>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</si>
  <si>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</si>
  <si>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</si>
  <si>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</si>
  <si>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</si>
  <si>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</si>
  <si>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</si>
  <si>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</si>
  <si>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</si>
  <si>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</si>
  <si>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</si>
  <si>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</si>
  <si>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</si>
  <si>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</si>
  <si>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</si>
  <si>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</si>
  <si>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</si>
  <si>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</si>
  <si>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</si>
  <si>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</si>
  <si>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MONTCHO</t>
  </si>
  <si>
    <t>FOFANA et TAGBA</t>
  </si>
  <si>
    <t>TAGBA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</si>
</sst>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'28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MAI 23 '!$B$9:$B$32</c:f>
              <c:numCache>
                <c:formatCode>General</c:formatCode>
                <c:ptCount val="24"/>
                <c:pt idx="0">
                  <c:v>44.02</c:v>
                </c:pt>
                <c:pt idx="1">
                  <c:v>49.760000000000005</c:v>
                </c:pt>
                <c:pt idx="2">
                  <c:v>33.700000000000003</c:v>
                </c:pt>
                <c:pt idx="3">
                  <c:v>31.259999999999998</c:v>
                </c:pt>
                <c:pt idx="4">
                  <c:v>35.870000000000005</c:v>
                </c:pt>
                <c:pt idx="5">
                  <c:v>26.189999999999998</c:v>
                </c:pt>
                <c:pt idx="6">
                  <c:v>45.849999999999994</c:v>
                </c:pt>
                <c:pt idx="7">
                  <c:v>49.36</c:v>
                </c:pt>
                <c:pt idx="8">
                  <c:v>56.22</c:v>
                </c:pt>
                <c:pt idx="9">
                  <c:v>54.370000000000005</c:v>
                </c:pt>
                <c:pt idx="10">
                  <c:v>41.12</c:v>
                </c:pt>
                <c:pt idx="11">
                  <c:v>42.11</c:v>
                </c:pt>
                <c:pt idx="12">
                  <c:v>45.019999999999996</c:v>
                </c:pt>
                <c:pt idx="13">
                  <c:v>47.22</c:v>
                </c:pt>
                <c:pt idx="14">
                  <c:v>66.180000000000007</c:v>
                </c:pt>
                <c:pt idx="15">
                  <c:v>74.150000000000006</c:v>
                </c:pt>
                <c:pt idx="16">
                  <c:v>50.35</c:v>
                </c:pt>
                <c:pt idx="17">
                  <c:v>55.67</c:v>
                </c:pt>
                <c:pt idx="18">
                  <c:v>95.97</c:v>
                </c:pt>
                <c:pt idx="19">
                  <c:v>104.91</c:v>
                </c:pt>
                <c:pt idx="20">
                  <c:v>113.87</c:v>
                </c:pt>
                <c:pt idx="21">
                  <c:v>114.42</c:v>
                </c:pt>
                <c:pt idx="22">
                  <c:v>112.16</c:v>
                </c:pt>
                <c:pt idx="23">
                  <c:v>102.11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'28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MAI 23 '!$C$9:$C$32</c:f>
              <c:numCache>
                <c:formatCode>General</c:formatCode>
                <c:ptCount val="24"/>
                <c:pt idx="0">
                  <c:v>12.873198587719145</c:v>
                </c:pt>
                <c:pt idx="1">
                  <c:v>5.707194516441632</c:v>
                </c:pt>
                <c:pt idx="2">
                  <c:v>6.3504777633059035</c:v>
                </c:pt>
                <c:pt idx="3">
                  <c:v>7.5922073196636575</c:v>
                </c:pt>
                <c:pt idx="4">
                  <c:v>4.9899946135559077</c:v>
                </c:pt>
                <c:pt idx="5">
                  <c:v>-1.4861035967135479</c:v>
                </c:pt>
                <c:pt idx="6">
                  <c:v>22.450174961410028</c:v>
                </c:pt>
                <c:pt idx="7">
                  <c:v>16.99738109039977</c:v>
                </c:pt>
                <c:pt idx="8">
                  <c:v>20.029308554580624</c:v>
                </c:pt>
                <c:pt idx="9">
                  <c:v>26.01086657636624</c:v>
                </c:pt>
                <c:pt idx="10">
                  <c:v>20.258087421725705</c:v>
                </c:pt>
                <c:pt idx="11">
                  <c:v>19.084141238827172</c:v>
                </c:pt>
                <c:pt idx="12">
                  <c:v>25.381756533551069</c:v>
                </c:pt>
                <c:pt idx="13">
                  <c:v>29.501306043629739</c:v>
                </c:pt>
                <c:pt idx="14">
                  <c:v>31.056386630273536</c:v>
                </c:pt>
                <c:pt idx="15">
                  <c:v>27.372962337970179</c:v>
                </c:pt>
                <c:pt idx="16">
                  <c:v>24.416364881556419</c:v>
                </c:pt>
                <c:pt idx="17">
                  <c:v>28.747495286086178</c:v>
                </c:pt>
                <c:pt idx="18">
                  <c:v>54.744002800028923</c:v>
                </c:pt>
                <c:pt idx="19">
                  <c:v>60.672013473331035</c:v>
                </c:pt>
                <c:pt idx="20">
                  <c:v>61.576201906729068</c:v>
                </c:pt>
                <c:pt idx="21">
                  <c:v>61.493961238682488</c:v>
                </c:pt>
                <c:pt idx="22">
                  <c:v>59.674562295591215</c:v>
                </c:pt>
                <c:pt idx="23">
                  <c:v>56.083572105527807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'28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MAI 23 '!$D$9:$D$32</c:f>
              <c:numCache>
                <c:formatCode>0.00</c:formatCode>
                <c:ptCount val="24"/>
                <c:pt idx="0">
                  <c:v>44.102476335252604</c:v>
                </c:pt>
                <c:pt idx="1">
                  <c:v>56.871496649052844</c:v>
                </c:pt>
                <c:pt idx="2">
                  <c:v>40.868782781322778</c:v>
                </c:pt>
                <c:pt idx="3">
                  <c:v>37.267603039867041</c:v>
                </c:pt>
                <c:pt idx="4">
                  <c:v>44.347114707084543</c:v>
                </c:pt>
                <c:pt idx="5">
                  <c:v>41.803765614785064</c:v>
                </c:pt>
                <c:pt idx="6">
                  <c:v>36.896166721187043</c:v>
                </c:pt>
                <c:pt idx="7">
                  <c:v>45.663134046541501</c:v>
                </c:pt>
                <c:pt idx="8">
                  <c:v>29.707599394432464</c:v>
                </c:pt>
                <c:pt idx="9">
                  <c:v>41.08584139199327</c:v>
                </c:pt>
                <c:pt idx="10">
                  <c:v>33.689862697554176</c:v>
                </c:pt>
                <c:pt idx="11">
                  <c:v>35.711348105560916</c:v>
                </c:pt>
                <c:pt idx="12">
                  <c:v>32.374967201036483</c:v>
                </c:pt>
                <c:pt idx="13">
                  <c:v>30.709171713908987</c:v>
                </c:pt>
                <c:pt idx="14">
                  <c:v>27.910092692918042</c:v>
                </c:pt>
                <c:pt idx="15">
                  <c:v>39.292506070700725</c:v>
                </c:pt>
                <c:pt idx="16">
                  <c:v>38.573575759842853</c:v>
                </c:pt>
                <c:pt idx="17">
                  <c:v>39.435618485513928</c:v>
                </c:pt>
                <c:pt idx="18">
                  <c:v>52.81624574094036</c:v>
                </c:pt>
                <c:pt idx="19">
                  <c:v>55.607928605460387</c:v>
                </c:pt>
                <c:pt idx="20">
                  <c:v>63.433596625553093</c:v>
                </c:pt>
                <c:pt idx="21">
                  <c:v>63.898758479509112</c:v>
                </c:pt>
                <c:pt idx="22">
                  <c:v>63.492315046053605</c:v>
                </c:pt>
                <c:pt idx="23">
                  <c:v>57.520125998674416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'28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MAI 23 '!$E$9:$E$32</c:f>
              <c:numCache>
                <c:formatCode>0.00</c:formatCode>
                <c:ptCount val="24"/>
                <c:pt idx="0">
                  <c:v>-12.955674922971742</c:v>
                </c:pt>
                <c:pt idx="1">
                  <c:v>-12.818691165494499</c:v>
                </c:pt>
                <c:pt idx="2">
                  <c:v>-13.519260544628647</c:v>
                </c:pt>
                <c:pt idx="3">
                  <c:v>-13.5998103595307</c:v>
                </c:pt>
                <c:pt idx="4">
                  <c:v>-13.467109320640425</c:v>
                </c:pt>
                <c:pt idx="5">
                  <c:v>-14.127662018071536</c:v>
                </c:pt>
                <c:pt idx="6">
                  <c:v>-13.496341682597087</c:v>
                </c:pt>
                <c:pt idx="7">
                  <c:v>-13.300515136941272</c:v>
                </c:pt>
                <c:pt idx="8">
                  <c:v>6.4830920509869117</c:v>
                </c:pt>
                <c:pt idx="9">
                  <c:v>-12.726707968359516</c:v>
                </c:pt>
                <c:pt idx="10">
                  <c:v>-12.827950119279883</c:v>
                </c:pt>
                <c:pt idx="11">
                  <c:v>-12.685489344388092</c:v>
                </c:pt>
                <c:pt idx="12">
                  <c:v>-12.736723734587574</c:v>
                </c:pt>
                <c:pt idx="13">
                  <c:v>-12.990477757538759</c:v>
                </c:pt>
                <c:pt idx="14">
                  <c:v>7.2135206768084714</c:v>
                </c:pt>
                <c:pt idx="15">
                  <c:v>7.4845315913291159</c:v>
                </c:pt>
                <c:pt idx="16">
                  <c:v>-12.639940641399253</c:v>
                </c:pt>
                <c:pt idx="17">
                  <c:v>-12.513113771600135</c:v>
                </c:pt>
                <c:pt idx="18">
                  <c:v>-11.590248540969238</c:v>
                </c:pt>
                <c:pt idx="19">
                  <c:v>-11.369942078791457</c:v>
                </c:pt>
                <c:pt idx="20">
                  <c:v>-11.139798532282118</c:v>
                </c:pt>
                <c:pt idx="21">
                  <c:v>-10.972719718191566</c:v>
                </c:pt>
                <c:pt idx="22">
                  <c:v>-11.006877341644834</c:v>
                </c:pt>
                <c:pt idx="23">
                  <c:v>-11.493698104202192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'28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MAI 23 '!$Q$9:$Q$32</c:f>
              <c:numCache>
                <c:formatCode>0.00</c:formatCode>
                <c:ptCount val="24"/>
                <c:pt idx="0">
                  <c:v>20.13</c:v>
                </c:pt>
                <c:pt idx="1">
                  <c:v>20.14</c:v>
                </c:pt>
                <c:pt idx="2">
                  <c:v>19.95</c:v>
                </c:pt>
                <c:pt idx="3">
                  <c:v>19.96</c:v>
                </c:pt>
                <c:pt idx="4">
                  <c:v>19.96</c:v>
                </c:pt>
                <c:pt idx="5">
                  <c:v>20.3</c:v>
                </c:pt>
                <c:pt idx="6">
                  <c:v>20.23</c:v>
                </c:pt>
                <c:pt idx="7">
                  <c:v>20.14</c:v>
                </c:pt>
                <c:pt idx="8">
                  <c:v>0</c:v>
                </c:pt>
                <c:pt idx="9">
                  <c:v>19.84</c:v>
                </c:pt>
                <c:pt idx="10">
                  <c:v>19.96</c:v>
                </c:pt>
                <c:pt idx="11">
                  <c:v>19.989999999999998</c:v>
                </c:pt>
                <c:pt idx="12">
                  <c:v>19.989999999999998</c:v>
                </c:pt>
                <c:pt idx="13">
                  <c:v>20.190000000000001</c:v>
                </c:pt>
                <c:pt idx="14">
                  <c:v>0</c:v>
                </c:pt>
                <c:pt idx="15">
                  <c:v>0</c:v>
                </c:pt>
                <c:pt idx="16">
                  <c:v>20.05</c:v>
                </c:pt>
                <c:pt idx="17">
                  <c:v>20.05</c:v>
                </c:pt>
                <c:pt idx="18">
                  <c:v>20.2</c:v>
                </c:pt>
                <c:pt idx="19">
                  <c:v>20.16</c:v>
                </c:pt>
                <c:pt idx="20">
                  <c:v>20.16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'28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MAI 23 '!$AE$9:$AE$32</c:f>
              <c:numCache>
                <c:formatCode>0.00</c:formatCode>
                <c:ptCount val="24"/>
                <c:pt idx="0">
                  <c:v>88.44</c:v>
                </c:pt>
                <c:pt idx="1">
                  <c:v>88.75</c:v>
                </c:pt>
                <c:pt idx="2">
                  <c:v>87.82</c:v>
                </c:pt>
                <c:pt idx="3">
                  <c:v>87.74</c:v>
                </c:pt>
                <c:pt idx="4">
                  <c:v>88.29</c:v>
                </c:pt>
                <c:pt idx="5">
                  <c:v>86.87</c:v>
                </c:pt>
                <c:pt idx="6">
                  <c:v>87.3</c:v>
                </c:pt>
                <c:pt idx="7">
                  <c:v>87.76</c:v>
                </c:pt>
                <c:pt idx="8">
                  <c:v>88.16</c:v>
                </c:pt>
                <c:pt idx="9">
                  <c:v>92.27</c:v>
                </c:pt>
                <c:pt idx="10">
                  <c:v>93.57</c:v>
                </c:pt>
                <c:pt idx="11">
                  <c:v>96.68</c:v>
                </c:pt>
                <c:pt idx="12">
                  <c:v>92.04</c:v>
                </c:pt>
                <c:pt idx="13">
                  <c:v>89.51</c:v>
                </c:pt>
                <c:pt idx="14">
                  <c:v>90.74</c:v>
                </c:pt>
                <c:pt idx="15">
                  <c:v>92.53</c:v>
                </c:pt>
                <c:pt idx="16">
                  <c:v>92.36</c:v>
                </c:pt>
                <c:pt idx="17">
                  <c:v>92.04</c:v>
                </c:pt>
                <c:pt idx="18">
                  <c:v>94.11</c:v>
                </c:pt>
                <c:pt idx="19">
                  <c:v>91.71</c:v>
                </c:pt>
                <c:pt idx="20">
                  <c:v>90.87</c:v>
                </c:pt>
                <c:pt idx="21">
                  <c:v>90.38</c:v>
                </c:pt>
                <c:pt idx="22">
                  <c:v>91.82</c:v>
                </c:pt>
                <c:pt idx="23">
                  <c:v>91.58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'28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MAI 23 '!$AK$9:$AK$32</c:f>
              <c:numCache>
                <c:formatCode>0.00</c:formatCode>
                <c:ptCount val="24"/>
                <c:pt idx="0">
                  <c:v>101.31319858771914</c:v>
                </c:pt>
                <c:pt idx="1">
                  <c:v>94.457194516441632</c:v>
                </c:pt>
                <c:pt idx="2">
                  <c:v>94.170477763305897</c:v>
                </c:pt>
                <c:pt idx="3">
                  <c:v>95.332207319663652</c:v>
                </c:pt>
                <c:pt idx="4">
                  <c:v>93.279994613555914</c:v>
                </c:pt>
                <c:pt idx="5">
                  <c:v>85.383896403286457</c:v>
                </c:pt>
                <c:pt idx="6">
                  <c:v>109.75017496141002</c:v>
                </c:pt>
                <c:pt idx="7">
                  <c:v>104.75738109039978</c:v>
                </c:pt>
                <c:pt idx="8">
                  <c:v>108.18930855458062</c:v>
                </c:pt>
                <c:pt idx="9">
                  <c:v>118.28086657636624</c:v>
                </c:pt>
                <c:pt idx="10">
                  <c:v>113.8280874217257</c:v>
                </c:pt>
                <c:pt idx="11">
                  <c:v>115.76414123882718</c:v>
                </c:pt>
                <c:pt idx="12">
                  <c:v>117.42175653355108</c:v>
                </c:pt>
                <c:pt idx="13">
                  <c:v>119.01130604362974</c:v>
                </c:pt>
                <c:pt idx="14">
                  <c:v>121.79638663027353</c:v>
                </c:pt>
                <c:pt idx="15">
                  <c:v>119.90296233797018</c:v>
                </c:pt>
                <c:pt idx="16">
                  <c:v>116.77636488155642</c:v>
                </c:pt>
                <c:pt idx="17">
                  <c:v>120.78749528608618</c:v>
                </c:pt>
                <c:pt idx="18">
                  <c:v>148.85400280002892</c:v>
                </c:pt>
                <c:pt idx="19">
                  <c:v>152.38201347333103</c:v>
                </c:pt>
                <c:pt idx="20">
                  <c:v>152.44620190672907</c:v>
                </c:pt>
                <c:pt idx="21">
                  <c:v>151.87396123868248</c:v>
                </c:pt>
                <c:pt idx="22">
                  <c:v>151.49456229559121</c:v>
                </c:pt>
                <c:pt idx="23">
                  <c:v>147.66357210552781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'28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MAI 23 '!$AM$9:$AM$32</c:f>
              <c:numCache>
                <c:formatCode>0.00</c:formatCode>
                <c:ptCount val="24"/>
                <c:pt idx="0">
                  <c:v>132.64247633525261</c:v>
                </c:pt>
                <c:pt idx="1">
                  <c:v>144.60149664905285</c:v>
                </c:pt>
                <c:pt idx="2">
                  <c:v>113.96878278132277</c:v>
                </c:pt>
                <c:pt idx="3">
                  <c:v>110.35760303986704</c:v>
                </c:pt>
                <c:pt idx="4">
                  <c:v>117.01711470708454</c:v>
                </c:pt>
                <c:pt idx="5">
                  <c:v>113.78376561478507</c:v>
                </c:pt>
                <c:pt idx="6">
                  <c:v>108.90616672118705</c:v>
                </c:pt>
                <c:pt idx="7">
                  <c:v>117.5731340465415</c:v>
                </c:pt>
                <c:pt idx="8">
                  <c:v>101.76759939443247</c:v>
                </c:pt>
                <c:pt idx="9">
                  <c:v>113.55584139199327</c:v>
                </c:pt>
                <c:pt idx="10">
                  <c:v>118.65986269755417</c:v>
                </c:pt>
                <c:pt idx="11">
                  <c:v>122.71134810556092</c:v>
                </c:pt>
                <c:pt idx="12">
                  <c:v>119.27496720103649</c:v>
                </c:pt>
                <c:pt idx="13">
                  <c:v>115.81917171390899</c:v>
                </c:pt>
                <c:pt idx="14">
                  <c:v>113.52009269291804</c:v>
                </c:pt>
                <c:pt idx="15">
                  <c:v>124.82250607070073</c:v>
                </c:pt>
                <c:pt idx="16">
                  <c:v>125.36357575984286</c:v>
                </c:pt>
                <c:pt idx="17">
                  <c:v>125.75561848551392</c:v>
                </c:pt>
                <c:pt idx="18">
                  <c:v>134.93624574094036</c:v>
                </c:pt>
                <c:pt idx="19">
                  <c:v>137.66792860546039</c:v>
                </c:pt>
                <c:pt idx="20">
                  <c:v>145.59359662555309</c:v>
                </c:pt>
                <c:pt idx="21">
                  <c:v>146.75875847950911</c:v>
                </c:pt>
                <c:pt idx="22">
                  <c:v>145.9523150460536</c:v>
                </c:pt>
                <c:pt idx="23">
                  <c:v>140.52012599867442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2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20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'28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MAI 23 '!$F$9:$F$32</c:f>
              <c:numCache>
                <c:formatCode>General</c:formatCode>
                <c:ptCount val="24"/>
                <c:pt idx="0">
                  <c:v>157.66999999999999</c:v>
                </c:pt>
                <c:pt idx="1">
                  <c:v>154.76</c:v>
                </c:pt>
                <c:pt idx="2">
                  <c:v>176.51</c:v>
                </c:pt>
                <c:pt idx="3">
                  <c:v>178.79</c:v>
                </c:pt>
                <c:pt idx="4">
                  <c:v>179.88</c:v>
                </c:pt>
                <c:pt idx="5">
                  <c:v>165.11</c:v>
                </c:pt>
                <c:pt idx="6">
                  <c:v>121.98</c:v>
                </c:pt>
                <c:pt idx="7">
                  <c:v>108.27</c:v>
                </c:pt>
                <c:pt idx="8">
                  <c:v>92.14</c:v>
                </c:pt>
                <c:pt idx="9">
                  <c:v>90.05</c:v>
                </c:pt>
                <c:pt idx="10">
                  <c:v>95.81</c:v>
                </c:pt>
                <c:pt idx="11">
                  <c:v>70.400000000000006</c:v>
                </c:pt>
                <c:pt idx="12">
                  <c:v>77.77</c:v>
                </c:pt>
                <c:pt idx="13">
                  <c:v>93.68</c:v>
                </c:pt>
                <c:pt idx="14">
                  <c:v>108.95</c:v>
                </c:pt>
                <c:pt idx="15">
                  <c:v>119.33</c:v>
                </c:pt>
                <c:pt idx="16">
                  <c:v>140.19</c:v>
                </c:pt>
                <c:pt idx="17">
                  <c:v>146.30000000000001</c:v>
                </c:pt>
                <c:pt idx="18">
                  <c:v>183.1</c:v>
                </c:pt>
                <c:pt idx="19">
                  <c:v>187.33</c:v>
                </c:pt>
                <c:pt idx="20">
                  <c:v>185.93</c:v>
                </c:pt>
                <c:pt idx="21">
                  <c:v>187.36</c:v>
                </c:pt>
                <c:pt idx="22">
                  <c:v>180.87</c:v>
                </c:pt>
                <c:pt idx="23">
                  <c:v>172.81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'28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MAI 23 '!$G$9:$G$32</c:f>
              <c:numCache>
                <c:formatCode>0.00</c:formatCode>
                <c:ptCount val="24"/>
                <c:pt idx="0">
                  <c:v>101.96138759376811</c:v>
                </c:pt>
                <c:pt idx="1">
                  <c:v>100.210430246977</c:v>
                </c:pt>
                <c:pt idx="2">
                  <c:v>95.068876074456682</c:v>
                </c:pt>
                <c:pt idx="3">
                  <c:v>96.713581955140285</c:v>
                </c:pt>
                <c:pt idx="4">
                  <c:v>97.992523792683002</c:v>
                </c:pt>
                <c:pt idx="5">
                  <c:v>127.50490258815212</c:v>
                </c:pt>
                <c:pt idx="6">
                  <c:v>47.573717796804281</c:v>
                </c:pt>
                <c:pt idx="7">
                  <c:v>39.724402581057916</c:v>
                </c:pt>
                <c:pt idx="8">
                  <c:v>37.333310444283576</c:v>
                </c:pt>
                <c:pt idx="9">
                  <c:v>35.511732919405745</c:v>
                </c:pt>
                <c:pt idx="10">
                  <c:v>46.031597673327738</c:v>
                </c:pt>
                <c:pt idx="11">
                  <c:v>31.716870090241756</c:v>
                </c:pt>
                <c:pt idx="12">
                  <c:v>34.899772674746188</c:v>
                </c:pt>
                <c:pt idx="13">
                  <c:v>50.041913060819105</c:v>
                </c:pt>
                <c:pt idx="14">
                  <c:v>53.719340199689967</c:v>
                </c:pt>
                <c:pt idx="15">
                  <c:v>56.006783268971056</c:v>
                </c:pt>
                <c:pt idx="16">
                  <c:v>59.491674979561743</c:v>
                </c:pt>
                <c:pt idx="17">
                  <c:v>62.529832934074541</c:v>
                </c:pt>
                <c:pt idx="18">
                  <c:v>76.585911174448285</c:v>
                </c:pt>
                <c:pt idx="19">
                  <c:v>77.83688765362399</c:v>
                </c:pt>
                <c:pt idx="20">
                  <c:v>75.067919682342605</c:v>
                </c:pt>
                <c:pt idx="21">
                  <c:v>76.548747457223584</c:v>
                </c:pt>
                <c:pt idx="22">
                  <c:v>70.894432268364241</c:v>
                </c:pt>
                <c:pt idx="23">
                  <c:v>69.075198661076001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'28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MAI 23 '!$H$9:$H$32</c:f>
              <c:numCache>
                <c:formatCode>0.00</c:formatCode>
                <c:ptCount val="24"/>
                <c:pt idx="0">
                  <c:v>49.586990817896847</c:v>
                </c:pt>
                <c:pt idx="1">
                  <c:v>48.538526064380768</c:v>
                </c:pt>
                <c:pt idx="2">
                  <c:v>74.603594258226337</c:v>
                </c:pt>
                <c:pt idx="3">
                  <c:v>75.152249649665734</c:v>
                </c:pt>
                <c:pt idx="4">
                  <c:v>74.921888408884755</c:v>
                </c:pt>
                <c:pt idx="5">
                  <c:v>31.190501030608509</c:v>
                </c:pt>
                <c:pt idx="6">
                  <c:v>69.311397510468225</c:v>
                </c:pt>
                <c:pt idx="7">
                  <c:v>63.756603871586869</c:v>
                </c:pt>
                <c:pt idx="8">
                  <c:v>49.779822989821852</c:v>
                </c:pt>
                <c:pt idx="9">
                  <c:v>49.457062015279469</c:v>
                </c:pt>
                <c:pt idx="10">
                  <c:v>44.411824630251523</c:v>
                </c:pt>
                <c:pt idx="11">
                  <c:v>34.036631827577466</c:v>
                </c:pt>
                <c:pt idx="12">
                  <c:v>38.136712045752816</c:v>
                </c:pt>
                <c:pt idx="13">
                  <c:v>38.118372874993128</c:v>
                </c:pt>
                <c:pt idx="14">
                  <c:v>49.671426640177664</c:v>
                </c:pt>
                <c:pt idx="15">
                  <c:v>57.576647683203724</c:v>
                </c:pt>
                <c:pt idx="16">
                  <c:v>74.861697853336068</c:v>
                </c:pt>
                <c:pt idx="17">
                  <c:v>78.080596796252891</c:v>
                </c:pt>
                <c:pt idx="18">
                  <c:v>99.426142748502386</c:v>
                </c:pt>
                <c:pt idx="19">
                  <c:v>102.24442844065021</c:v>
                </c:pt>
                <c:pt idx="20">
                  <c:v>103.6665957042365</c:v>
                </c:pt>
                <c:pt idx="21">
                  <c:v>103.56142865209966</c:v>
                </c:pt>
                <c:pt idx="22">
                  <c:v>102.97236046897868</c:v>
                </c:pt>
                <c:pt idx="23">
                  <c:v>97.037869535703067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'28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MAI 23 '!$I$9:$I$32</c:f>
              <c:numCache>
                <c:formatCode>0.00</c:formatCode>
                <c:ptCount val="24"/>
                <c:pt idx="0">
                  <c:v>6.1216215883350502</c:v>
                </c:pt>
                <c:pt idx="1">
                  <c:v>6.0110436886422223</c:v>
                </c:pt>
                <c:pt idx="2">
                  <c:v>6.8375296673169759</c:v>
                </c:pt>
                <c:pt idx="3">
                  <c:v>6.9241683951939637</c:v>
                </c:pt>
                <c:pt idx="4">
                  <c:v>6.9655877984322432</c:v>
                </c:pt>
                <c:pt idx="5">
                  <c:v>6.414596381239396</c:v>
                </c:pt>
                <c:pt idx="6">
                  <c:v>5.0948846927275087</c:v>
                </c:pt>
                <c:pt idx="7">
                  <c:v>4.7889935473552088</c:v>
                </c:pt>
                <c:pt idx="8">
                  <c:v>5.0268665658945837</c:v>
                </c:pt>
                <c:pt idx="9">
                  <c:v>5.0812050653147809</c:v>
                </c:pt>
                <c:pt idx="10">
                  <c:v>5.3665776964207383</c:v>
                </c:pt>
                <c:pt idx="11">
                  <c:v>4.6464980821807886</c:v>
                </c:pt>
                <c:pt idx="12">
                  <c:v>4.7335152795009963</c:v>
                </c:pt>
                <c:pt idx="13">
                  <c:v>5.5197140641877853</c:v>
                </c:pt>
                <c:pt idx="14">
                  <c:v>5.5592331601323837</c:v>
                </c:pt>
                <c:pt idx="15">
                  <c:v>5.7465690478252371</c:v>
                </c:pt>
                <c:pt idx="16">
                  <c:v>5.8366271671022263</c:v>
                </c:pt>
                <c:pt idx="17">
                  <c:v>5.6895702696725765</c:v>
                </c:pt>
                <c:pt idx="18">
                  <c:v>7.0879460770493425</c:v>
                </c:pt>
                <c:pt idx="19">
                  <c:v>7.2486839057258168</c:v>
                </c:pt>
                <c:pt idx="20">
                  <c:v>7.1954846134208923</c:v>
                </c:pt>
                <c:pt idx="21">
                  <c:v>7.2498238906767698</c:v>
                </c:pt>
                <c:pt idx="22">
                  <c:v>7.0032072626571038</c:v>
                </c:pt>
                <c:pt idx="23">
                  <c:v>6.6969318032209388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'28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3.1</c:v>
                </c:pt>
                <c:pt idx="7">
                  <c:v>7.4</c:v>
                </c:pt>
                <c:pt idx="8">
                  <c:v>12.1</c:v>
                </c:pt>
                <c:pt idx="9">
                  <c:v>15.7</c:v>
                </c:pt>
                <c:pt idx="10">
                  <c:v>9.6999999999999993</c:v>
                </c:pt>
                <c:pt idx="11">
                  <c:v>18.5</c:v>
                </c:pt>
                <c:pt idx="12">
                  <c:v>19.7</c:v>
                </c:pt>
                <c:pt idx="13">
                  <c:v>15.6</c:v>
                </c:pt>
                <c:pt idx="14">
                  <c:v>3.6</c:v>
                </c:pt>
                <c:pt idx="15">
                  <c:v>3.4</c:v>
                </c:pt>
                <c:pt idx="16">
                  <c:v>1.3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'28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'28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'28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'28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'28 MAI 23 '!$AJ$9:$AJ$32</c:f>
              <c:numCache>
                <c:formatCode>0.00</c:formatCode>
                <c:ptCount val="24"/>
                <c:pt idx="0">
                  <c:v>101.96138759376811</c:v>
                </c:pt>
                <c:pt idx="1">
                  <c:v>100.210430246977</c:v>
                </c:pt>
                <c:pt idx="2">
                  <c:v>95.068876074456682</c:v>
                </c:pt>
                <c:pt idx="3">
                  <c:v>96.713581955140285</c:v>
                </c:pt>
                <c:pt idx="4">
                  <c:v>97.992523792683002</c:v>
                </c:pt>
                <c:pt idx="5">
                  <c:v>127.50490258815212</c:v>
                </c:pt>
                <c:pt idx="6">
                  <c:v>50.673717796804283</c:v>
                </c:pt>
                <c:pt idx="7">
                  <c:v>47.124402581057915</c:v>
                </c:pt>
                <c:pt idx="8">
                  <c:v>49.433310444283578</c:v>
                </c:pt>
                <c:pt idx="9">
                  <c:v>51.21173291940574</c:v>
                </c:pt>
                <c:pt idx="10">
                  <c:v>55.731597673327734</c:v>
                </c:pt>
                <c:pt idx="11">
                  <c:v>50.216870090241756</c:v>
                </c:pt>
                <c:pt idx="12">
                  <c:v>54.599772674746184</c:v>
                </c:pt>
                <c:pt idx="13">
                  <c:v>65.641913060819107</c:v>
                </c:pt>
                <c:pt idx="14">
                  <c:v>57.319340199689968</c:v>
                </c:pt>
                <c:pt idx="15">
                  <c:v>59.406783268971054</c:v>
                </c:pt>
                <c:pt idx="16">
                  <c:v>60.791674979561741</c:v>
                </c:pt>
                <c:pt idx="17">
                  <c:v>62.529832934074541</c:v>
                </c:pt>
                <c:pt idx="18">
                  <c:v>76.585911174448285</c:v>
                </c:pt>
                <c:pt idx="19">
                  <c:v>77.83688765362399</c:v>
                </c:pt>
                <c:pt idx="20">
                  <c:v>75.067919682342605</c:v>
                </c:pt>
                <c:pt idx="21">
                  <c:v>76.548747457223584</c:v>
                </c:pt>
                <c:pt idx="22">
                  <c:v>70.894432268364241</c:v>
                </c:pt>
                <c:pt idx="23">
                  <c:v>69.075198661076001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'28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'28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'28 MAI 23 '!$AL$9:$AL$32</c:f>
              <c:numCache>
                <c:formatCode>0.00</c:formatCode>
                <c:ptCount val="24"/>
                <c:pt idx="0">
                  <c:v>49.586990817896847</c:v>
                </c:pt>
                <c:pt idx="1">
                  <c:v>48.538526064380768</c:v>
                </c:pt>
                <c:pt idx="2">
                  <c:v>74.603594258226337</c:v>
                </c:pt>
                <c:pt idx="3">
                  <c:v>75.152249649665734</c:v>
                </c:pt>
                <c:pt idx="4">
                  <c:v>74.921888408884755</c:v>
                </c:pt>
                <c:pt idx="5">
                  <c:v>31.460501030608508</c:v>
                </c:pt>
                <c:pt idx="6">
                  <c:v>74.881397510468219</c:v>
                </c:pt>
                <c:pt idx="7">
                  <c:v>70.686603871586868</c:v>
                </c:pt>
                <c:pt idx="8">
                  <c:v>74.399822989821857</c:v>
                </c:pt>
                <c:pt idx="9">
                  <c:v>73.997062015279468</c:v>
                </c:pt>
                <c:pt idx="10">
                  <c:v>76.701824630251522</c:v>
                </c:pt>
                <c:pt idx="11">
                  <c:v>63.986631827577469</c:v>
                </c:pt>
                <c:pt idx="12">
                  <c:v>61.806712045752818</c:v>
                </c:pt>
                <c:pt idx="13">
                  <c:v>70.668372874993125</c:v>
                </c:pt>
                <c:pt idx="14">
                  <c:v>79.991426640177664</c:v>
                </c:pt>
                <c:pt idx="15">
                  <c:v>82.646647683203724</c:v>
                </c:pt>
                <c:pt idx="16">
                  <c:v>83.541697853336061</c:v>
                </c:pt>
                <c:pt idx="17">
                  <c:v>78.080596796252891</c:v>
                </c:pt>
                <c:pt idx="18">
                  <c:v>99.426142748502386</c:v>
                </c:pt>
                <c:pt idx="19">
                  <c:v>102.24442844065021</c:v>
                </c:pt>
                <c:pt idx="20">
                  <c:v>103.6665957042365</c:v>
                </c:pt>
                <c:pt idx="21">
                  <c:v>103.56142865209966</c:v>
                </c:pt>
                <c:pt idx="22">
                  <c:v>102.97236046897868</c:v>
                </c:pt>
                <c:pt idx="23">
                  <c:v>97.037869535703067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2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5%20Brouillon%20rap%20Journalier%20de%20MAI%202023.xlsm" TargetMode="External"/><Relationship Id="rId1" Type="http://schemas.openxmlformats.org/officeDocument/2006/relationships/externalLinkPath" Target="/RELEVES_DISPATCHING/RELEVE_2023/RELEVES%20DES%20BILANS%20JOURNALIERS/Brouillon%20rap%20Journalier/05%20Brouillon%20rap%20Journalier%20de%20MAI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3534">
          <cell r="C3534">
            <v>44.02</v>
          </cell>
          <cell r="F3534">
            <v>157.66999999999999</v>
          </cell>
          <cell r="G3534">
            <v>0</v>
          </cell>
          <cell r="H3534">
            <v>20.13</v>
          </cell>
          <cell r="O3534">
            <v>0</v>
          </cell>
          <cell r="P3534">
            <v>0</v>
          </cell>
          <cell r="Q3534">
            <v>0</v>
          </cell>
          <cell r="R3534">
            <v>88.44</v>
          </cell>
          <cell r="W3534">
            <v>0</v>
          </cell>
          <cell r="X3534">
            <v>0</v>
          </cell>
          <cell r="Y3534">
            <v>0</v>
          </cell>
          <cell r="Z3534">
            <v>88.54</v>
          </cell>
          <cell r="AA3534">
            <v>0</v>
          </cell>
          <cell r="AB3534">
            <v>0</v>
          </cell>
          <cell r="AV3534">
            <v>0.13518709677419349</v>
          </cell>
          <cell r="AW3534">
            <v>0.43407836021505375</v>
          </cell>
          <cell r="AZ3534">
            <v>101.96138759376811</v>
          </cell>
          <cell r="BA3534">
            <v>101.31319858771914</v>
          </cell>
          <cell r="BB3534">
            <v>49.586990817896847</v>
          </cell>
          <cell r="BC3534">
            <v>132.64247633525261</v>
          </cell>
        </row>
        <row r="3535">
          <cell r="C3535">
            <v>49.760000000000005</v>
          </cell>
          <cell r="F3535">
            <v>154.76</v>
          </cell>
          <cell r="G3535">
            <v>0</v>
          </cell>
          <cell r="H3535">
            <v>20.14</v>
          </cell>
          <cell r="O3535">
            <v>0</v>
          </cell>
          <cell r="P3535">
            <v>0</v>
          </cell>
          <cell r="Q3535">
            <v>0</v>
          </cell>
          <cell r="R3535">
            <v>88.75</v>
          </cell>
          <cell r="W3535">
            <v>0</v>
          </cell>
          <cell r="X3535">
            <v>0</v>
          </cell>
          <cell r="Y3535">
            <v>0</v>
          </cell>
          <cell r="Z3535">
            <v>87.73</v>
          </cell>
          <cell r="AA3535">
            <v>0</v>
          </cell>
          <cell r="AB3535">
            <v>0</v>
          </cell>
          <cell r="AV3535">
            <v>0.13518709677419349</v>
          </cell>
          <cell r="AW3535">
            <v>0.43407836021505375</v>
          </cell>
          <cell r="AZ3535">
            <v>100.210430246977</v>
          </cell>
          <cell r="BA3535">
            <v>94.457194516441632</v>
          </cell>
          <cell r="BB3535">
            <v>48.538526064380768</v>
          </cell>
          <cell r="BC3535">
            <v>144.60149664905285</v>
          </cell>
        </row>
        <row r="3536">
          <cell r="C3536">
            <v>33.700000000000003</v>
          </cell>
          <cell r="F3536">
            <v>176.51</v>
          </cell>
          <cell r="G3536">
            <v>0</v>
          </cell>
          <cell r="H3536">
            <v>19.95</v>
          </cell>
          <cell r="O3536">
            <v>0</v>
          </cell>
          <cell r="P3536">
            <v>0</v>
          </cell>
          <cell r="Q3536">
            <v>0</v>
          </cell>
          <cell r="R3536">
            <v>87.82</v>
          </cell>
          <cell r="W3536">
            <v>0</v>
          </cell>
          <cell r="X3536">
            <v>0</v>
          </cell>
          <cell r="Y3536">
            <v>0</v>
          </cell>
          <cell r="Z3536">
            <v>73.099999999999994</v>
          </cell>
          <cell r="AA3536">
            <v>0</v>
          </cell>
          <cell r="AB3536">
            <v>0</v>
          </cell>
          <cell r="AV3536">
            <v>0.13518709677419349</v>
          </cell>
          <cell r="AW3536">
            <v>0.43407836021505375</v>
          </cell>
          <cell r="AZ3536">
            <v>95.068876074456682</v>
          </cell>
          <cell r="BA3536">
            <v>94.170477763305897</v>
          </cell>
          <cell r="BB3536">
            <v>74.603594258226337</v>
          </cell>
          <cell r="BC3536">
            <v>113.96878278132277</v>
          </cell>
        </row>
        <row r="3537">
          <cell r="C3537">
            <v>31.259999999999998</v>
          </cell>
          <cell r="F3537">
            <v>178.79</v>
          </cell>
          <cell r="G3537">
            <v>0</v>
          </cell>
          <cell r="H3537">
            <v>19.96</v>
          </cell>
          <cell r="O3537">
            <v>0</v>
          </cell>
          <cell r="P3537">
            <v>0</v>
          </cell>
          <cell r="Q3537">
            <v>0</v>
          </cell>
          <cell r="R3537">
            <v>87.74</v>
          </cell>
          <cell r="W3537">
            <v>0</v>
          </cell>
          <cell r="X3537">
            <v>0</v>
          </cell>
          <cell r="Y3537">
            <v>0</v>
          </cell>
          <cell r="Z3537">
            <v>73.09</v>
          </cell>
          <cell r="AA3537">
            <v>0</v>
          </cell>
          <cell r="AB3537">
            <v>0</v>
          </cell>
          <cell r="AV3537">
            <v>0.13518709677419349</v>
          </cell>
          <cell r="AW3537">
            <v>0.43407836021505375</v>
          </cell>
          <cell r="AZ3537">
            <v>96.713581955140285</v>
          </cell>
          <cell r="BA3537">
            <v>95.332207319663652</v>
          </cell>
          <cell r="BB3537">
            <v>75.152249649665734</v>
          </cell>
          <cell r="BC3537">
            <v>110.35760303986704</v>
          </cell>
        </row>
        <row r="3538">
          <cell r="C3538">
            <v>35.870000000000005</v>
          </cell>
          <cell r="F3538">
            <v>179.88</v>
          </cell>
          <cell r="G3538">
            <v>0</v>
          </cell>
          <cell r="H3538">
            <v>19.96</v>
          </cell>
          <cell r="O3538">
            <v>0</v>
          </cell>
          <cell r="P3538">
            <v>0</v>
          </cell>
          <cell r="Q3538">
            <v>0</v>
          </cell>
          <cell r="R3538">
            <v>88.29</v>
          </cell>
          <cell r="W3538">
            <v>0</v>
          </cell>
          <cell r="X3538">
            <v>0</v>
          </cell>
          <cell r="Y3538">
            <v>0</v>
          </cell>
          <cell r="Z3538">
            <v>72.67</v>
          </cell>
          <cell r="AA3538">
            <v>0</v>
          </cell>
          <cell r="AB3538">
            <v>0</v>
          </cell>
          <cell r="AV3538">
            <v>0.13518709677419349</v>
          </cell>
          <cell r="AW3538">
            <v>0.43407836021505375</v>
          </cell>
          <cell r="AZ3538">
            <v>97.992523792683002</v>
          </cell>
          <cell r="BA3538">
            <v>93.279994613555914</v>
          </cell>
          <cell r="BB3538">
            <v>74.921888408884755</v>
          </cell>
          <cell r="BC3538">
            <v>117.01711470708454</v>
          </cell>
        </row>
        <row r="3539">
          <cell r="C3539">
            <v>26.189999999999998</v>
          </cell>
          <cell r="F3539">
            <v>165.11</v>
          </cell>
          <cell r="G3539">
            <v>0</v>
          </cell>
          <cell r="H3539">
            <v>20.3</v>
          </cell>
          <cell r="O3539">
            <v>0</v>
          </cell>
          <cell r="P3539">
            <v>0</v>
          </cell>
          <cell r="Q3539">
            <v>0</v>
          </cell>
          <cell r="R3539">
            <v>86.87</v>
          </cell>
          <cell r="W3539">
            <v>0.27</v>
          </cell>
          <cell r="X3539">
            <v>0</v>
          </cell>
          <cell r="Y3539">
            <v>0</v>
          </cell>
          <cell r="Z3539">
            <v>71.98</v>
          </cell>
          <cell r="AA3539">
            <v>0</v>
          </cell>
          <cell r="AB3539">
            <v>0</v>
          </cell>
          <cell r="AV3539">
            <v>0.13518709677419349</v>
          </cell>
          <cell r="AW3539">
            <v>0.43407836021505375</v>
          </cell>
          <cell r="AZ3539">
            <v>127.50490258815212</v>
          </cell>
          <cell r="BA3539">
            <v>85.383896403286457</v>
          </cell>
          <cell r="BB3539">
            <v>31.460501030608508</v>
          </cell>
          <cell r="BC3539">
            <v>113.78376561478507</v>
          </cell>
        </row>
        <row r="3540">
          <cell r="C3540">
            <v>45.849999999999994</v>
          </cell>
          <cell r="F3540">
            <v>121.98</v>
          </cell>
          <cell r="G3540">
            <v>0</v>
          </cell>
          <cell r="H3540">
            <v>20.23</v>
          </cell>
          <cell r="O3540">
            <v>3.1</v>
          </cell>
          <cell r="P3540">
            <v>0</v>
          </cell>
          <cell r="Q3540">
            <v>0</v>
          </cell>
          <cell r="R3540">
            <v>87.3</v>
          </cell>
          <cell r="W3540">
            <v>5.57</v>
          </cell>
          <cell r="X3540">
            <v>0</v>
          </cell>
          <cell r="Y3540">
            <v>0</v>
          </cell>
          <cell r="Z3540">
            <v>72.010000000000005</v>
          </cell>
          <cell r="AA3540">
            <v>0</v>
          </cell>
          <cell r="AB3540">
            <v>0</v>
          </cell>
          <cell r="AV3540">
            <v>0.13518709677419349</v>
          </cell>
          <cell r="AW3540">
            <v>0.43407836021505375</v>
          </cell>
          <cell r="AZ3540">
            <v>50.673717796804283</v>
          </cell>
          <cell r="BA3540">
            <v>109.75017496141002</v>
          </cell>
          <cell r="BB3540">
            <v>74.881397510468219</v>
          </cell>
          <cell r="BC3540">
            <v>108.90616672118705</v>
          </cell>
        </row>
        <row r="3541">
          <cell r="C3541">
            <v>49.36</v>
          </cell>
          <cell r="F3541">
            <v>108.27</v>
          </cell>
          <cell r="G3541">
            <v>0</v>
          </cell>
          <cell r="H3541">
            <v>20.14</v>
          </cell>
          <cell r="O3541">
            <v>7.4</v>
          </cell>
          <cell r="P3541">
            <v>0</v>
          </cell>
          <cell r="Q3541">
            <v>0</v>
          </cell>
          <cell r="R3541">
            <v>87.76</v>
          </cell>
          <cell r="W3541">
            <v>6.93</v>
          </cell>
          <cell r="X3541">
            <v>0</v>
          </cell>
          <cell r="Y3541">
            <v>0</v>
          </cell>
          <cell r="Z3541">
            <v>71.91</v>
          </cell>
          <cell r="AA3541">
            <v>0</v>
          </cell>
          <cell r="AB3541">
            <v>0</v>
          </cell>
          <cell r="AV3541">
            <v>0.13518709677419349</v>
          </cell>
          <cell r="AW3541">
            <v>0.43407836021505375</v>
          </cell>
          <cell r="AZ3541">
            <v>47.124402581057915</v>
          </cell>
          <cell r="BA3541">
            <v>104.75738109039978</v>
          </cell>
          <cell r="BB3541">
            <v>70.686603871586868</v>
          </cell>
          <cell r="BC3541">
            <v>117.5731340465415</v>
          </cell>
        </row>
        <row r="3542">
          <cell r="C3542">
            <v>56.22</v>
          </cell>
          <cell r="F3542">
            <v>92.14</v>
          </cell>
          <cell r="G3542">
            <v>0</v>
          </cell>
          <cell r="H3542">
            <v>0</v>
          </cell>
          <cell r="O3542">
            <v>12.1</v>
          </cell>
          <cell r="P3542">
            <v>0</v>
          </cell>
          <cell r="Q3542">
            <v>0</v>
          </cell>
          <cell r="R3542">
            <v>88.16</v>
          </cell>
          <cell r="W3542">
            <v>24.62</v>
          </cell>
          <cell r="X3542">
            <v>0</v>
          </cell>
          <cell r="Y3542">
            <v>0</v>
          </cell>
          <cell r="Z3542">
            <v>72.06</v>
          </cell>
          <cell r="AA3542">
            <v>0</v>
          </cell>
          <cell r="AB3542">
            <v>0</v>
          </cell>
          <cell r="AV3542">
            <v>0.13518709677419349</v>
          </cell>
          <cell r="AW3542">
            <v>0.43407836021505375</v>
          </cell>
          <cell r="AZ3542">
            <v>49.433310444283578</v>
          </cell>
          <cell r="BA3542">
            <v>108.18930855458062</v>
          </cell>
          <cell r="BB3542">
            <v>74.399822989821857</v>
          </cell>
          <cell r="BC3542">
            <v>101.76759939443247</v>
          </cell>
        </row>
        <row r="3543">
          <cell r="C3543">
            <v>54.370000000000005</v>
          </cell>
          <cell r="F3543">
            <v>90.05</v>
          </cell>
          <cell r="G3543">
            <v>0</v>
          </cell>
          <cell r="H3543">
            <v>19.84</v>
          </cell>
          <cell r="O3543">
            <v>15.7</v>
          </cell>
          <cell r="P3543">
            <v>0</v>
          </cell>
          <cell r="Q3543">
            <v>0</v>
          </cell>
          <cell r="R3543">
            <v>92.27</v>
          </cell>
          <cell r="W3543">
            <v>24.54</v>
          </cell>
          <cell r="X3543">
            <v>0</v>
          </cell>
          <cell r="Y3543">
            <v>0</v>
          </cell>
          <cell r="Z3543">
            <v>72.47</v>
          </cell>
          <cell r="AA3543">
            <v>0</v>
          </cell>
          <cell r="AB3543">
            <v>0</v>
          </cell>
          <cell r="AV3543">
            <v>0.13518709677419349</v>
          </cell>
          <cell r="AW3543">
            <v>0.43407836021505375</v>
          </cell>
          <cell r="AZ3543">
            <v>51.21173291940574</v>
          </cell>
          <cell r="BA3543">
            <v>118.28086657636624</v>
          </cell>
          <cell r="BB3543">
            <v>73.997062015279468</v>
          </cell>
          <cell r="BC3543">
            <v>113.55584139199327</v>
          </cell>
        </row>
        <row r="3544">
          <cell r="C3544">
            <v>41.12</v>
          </cell>
          <cell r="F3544">
            <v>95.81</v>
          </cell>
          <cell r="G3544">
            <v>0</v>
          </cell>
          <cell r="H3544">
            <v>19.96</v>
          </cell>
          <cell r="O3544">
            <v>9.6999999999999993</v>
          </cell>
          <cell r="P3544">
            <v>0</v>
          </cell>
          <cell r="Q3544">
            <v>0</v>
          </cell>
          <cell r="R3544">
            <v>93.57</v>
          </cell>
          <cell r="W3544">
            <v>32.29</v>
          </cell>
          <cell r="X3544">
            <v>0</v>
          </cell>
          <cell r="Y3544">
            <v>0</v>
          </cell>
          <cell r="Z3544">
            <v>84.97</v>
          </cell>
          <cell r="AA3544">
            <v>0</v>
          </cell>
          <cell r="AB3544">
            <v>0</v>
          </cell>
          <cell r="AV3544">
            <v>0.13518709677419349</v>
          </cell>
          <cell r="AW3544">
            <v>0.43407836021505375</v>
          </cell>
          <cell r="AZ3544">
            <v>55.731597673327734</v>
          </cell>
          <cell r="BA3544">
            <v>113.8280874217257</v>
          </cell>
          <cell r="BB3544">
            <v>76.701824630251522</v>
          </cell>
          <cell r="BC3544">
            <v>118.65986269755417</v>
          </cell>
        </row>
        <row r="3545">
          <cell r="C3545">
            <v>42.11</v>
          </cell>
          <cell r="F3545">
            <v>70.400000000000006</v>
          </cell>
          <cell r="G3545">
            <v>0</v>
          </cell>
          <cell r="H3545">
            <v>19.989999999999998</v>
          </cell>
          <cell r="O3545">
            <v>18.5</v>
          </cell>
          <cell r="P3545">
            <v>0</v>
          </cell>
          <cell r="Q3545">
            <v>0</v>
          </cell>
          <cell r="R3545">
            <v>96.68</v>
          </cell>
          <cell r="W3545">
            <v>29.95</v>
          </cell>
          <cell r="X3545">
            <v>0</v>
          </cell>
          <cell r="Y3545">
            <v>0</v>
          </cell>
          <cell r="Z3545">
            <v>87</v>
          </cell>
          <cell r="AA3545">
            <v>0</v>
          </cell>
          <cell r="AB3545">
            <v>0</v>
          </cell>
          <cell r="AV3545">
            <v>0.13518709677419349</v>
          </cell>
          <cell r="AW3545">
            <v>0.43407836021505375</v>
          </cell>
          <cell r="AZ3545">
            <v>50.216870090241756</v>
          </cell>
          <cell r="BA3545">
            <v>115.76414123882718</v>
          </cell>
          <cell r="BB3545">
            <v>63.986631827577469</v>
          </cell>
          <cell r="BC3545">
            <v>122.71134810556092</v>
          </cell>
        </row>
        <row r="3546">
          <cell r="C3546">
            <v>45.019999999999996</v>
          </cell>
          <cell r="F3546">
            <v>77.77</v>
          </cell>
          <cell r="G3546">
            <v>0</v>
          </cell>
          <cell r="H3546">
            <v>19.989999999999998</v>
          </cell>
          <cell r="O3546">
            <v>19.7</v>
          </cell>
          <cell r="P3546">
            <v>0</v>
          </cell>
          <cell r="Q3546">
            <v>0</v>
          </cell>
          <cell r="R3546">
            <v>92.04</v>
          </cell>
          <cell r="W3546">
            <v>23.67</v>
          </cell>
          <cell r="X3546">
            <v>0</v>
          </cell>
          <cell r="Y3546">
            <v>0</v>
          </cell>
          <cell r="Z3546">
            <v>86.9</v>
          </cell>
          <cell r="AA3546">
            <v>0</v>
          </cell>
          <cell r="AB3546">
            <v>0</v>
          </cell>
          <cell r="AV3546">
            <v>0.13518709677419349</v>
          </cell>
          <cell r="AW3546">
            <v>0.43407836021505375</v>
          </cell>
          <cell r="AZ3546">
            <v>54.599772674746184</v>
          </cell>
          <cell r="BA3546">
            <v>117.42175653355108</v>
          </cell>
          <cell r="BB3546">
            <v>61.806712045752818</v>
          </cell>
          <cell r="BC3546">
            <v>119.27496720103649</v>
          </cell>
        </row>
        <row r="3547">
          <cell r="C3547">
            <v>47.22</v>
          </cell>
          <cell r="F3547">
            <v>93.68</v>
          </cell>
          <cell r="G3547">
            <v>0</v>
          </cell>
          <cell r="H3547">
            <v>20.190000000000001</v>
          </cell>
          <cell r="O3547">
            <v>15.6</v>
          </cell>
          <cell r="P3547">
            <v>0</v>
          </cell>
          <cell r="Q3547">
            <v>0</v>
          </cell>
          <cell r="R3547">
            <v>89.51</v>
          </cell>
          <cell r="W3547">
            <v>32.549999999999997</v>
          </cell>
          <cell r="X3547">
            <v>0</v>
          </cell>
          <cell r="Y3547">
            <v>0</v>
          </cell>
          <cell r="Z3547">
            <v>85.11</v>
          </cell>
          <cell r="AA3547">
            <v>0</v>
          </cell>
          <cell r="AB3547">
            <v>0</v>
          </cell>
          <cell r="AV3547">
            <v>0.13518709677419349</v>
          </cell>
          <cell r="AW3547">
            <v>0.43407836021505375</v>
          </cell>
          <cell r="AZ3547">
            <v>65.641913060819107</v>
          </cell>
          <cell r="BA3547">
            <v>119.01130604362974</v>
          </cell>
          <cell r="BB3547">
            <v>70.668372874993125</v>
          </cell>
          <cell r="BC3547">
            <v>115.81917171390899</v>
          </cell>
        </row>
        <row r="3548">
          <cell r="C3548">
            <v>66.180000000000007</v>
          </cell>
          <cell r="F3548">
            <v>108.95</v>
          </cell>
          <cell r="G3548">
            <v>0</v>
          </cell>
          <cell r="H3548">
            <v>0</v>
          </cell>
          <cell r="O3548">
            <v>3.6</v>
          </cell>
          <cell r="P3548">
            <v>0</v>
          </cell>
          <cell r="Q3548">
            <v>0</v>
          </cell>
          <cell r="R3548">
            <v>90.74</v>
          </cell>
          <cell r="W3548">
            <v>30.32</v>
          </cell>
          <cell r="X3548">
            <v>0</v>
          </cell>
          <cell r="Y3548">
            <v>0</v>
          </cell>
          <cell r="Z3548">
            <v>85.61</v>
          </cell>
          <cell r="AA3548">
            <v>0</v>
          </cell>
          <cell r="AB3548">
            <v>0</v>
          </cell>
          <cell r="AV3548">
            <v>0.13518709677419349</v>
          </cell>
          <cell r="AW3548">
            <v>0.43407836021505375</v>
          </cell>
          <cell r="AZ3548">
            <v>57.319340199689968</v>
          </cell>
          <cell r="BA3548">
            <v>121.79638663027353</v>
          </cell>
          <cell r="BB3548">
            <v>79.991426640177664</v>
          </cell>
          <cell r="BC3548">
            <v>113.52009269291804</v>
          </cell>
        </row>
        <row r="3549">
          <cell r="C3549">
            <v>74.150000000000006</v>
          </cell>
          <cell r="F3549">
            <v>119.33</v>
          </cell>
          <cell r="G3549">
            <v>0</v>
          </cell>
          <cell r="H3549">
            <v>0</v>
          </cell>
          <cell r="O3549">
            <v>3.4</v>
          </cell>
          <cell r="P3549">
            <v>0</v>
          </cell>
          <cell r="Q3549">
            <v>0</v>
          </cell>
          <cell r="R3549">
            <v>92.53</v>
          </cell>
          <cell r="W3549">
            <v>25.07</v>
          </cell>
          <cell r="X3549">
            <v>0</v>
          </cell>
          <cell r="Y3549">
            <v>0</v>
          </cell>
          <cell r="Z3549">
            <v>85.53</v>
          </cell>
          <cell r="AA3549">
            <v>0</v>
          </cell>
          <cell r="AB3549">
            <v>0</v>
          </cell>
          <cell r="AV3549">
            <v>0.13518709677419349</v>
          </cell>
          <cell r="AW3549">
            <v>0.43407836021505375</v>
          </cell>
          <cell r="AZ3549">
            <v>59.406783268971054</v>
          </cell>
          <cell r="BA3549">
            <v>119.90296233797018</v>
          </cell>
          <cell r="BB3549">
            <v>82.646647683203724</v>
          </cell>
          <cell r="BC3549">
            <v>124.82250607070073</v>
          </cell>
        </row>
        <row r="3550">
          <cell r="C3550">
            <v>50.35</v>
          </cell>
          <cell r="F3550">
            <v>140.19</v>
          </cell>
          <cell r="G3550">
            <v>0</v>
          </cell>
          <cell r="H3550">
            <v>20.05</v>
          </cell>
          <cell r="O3550">
            <v>1.3</v>
          </cell>
          <cell r="P3550">
            <v>0</v>
          </cell>
          <cell r="Q3550">
            <v>0</v>
          </cell>
          <cell r="R3550">
            <v>92.36</v>
          </cell>
          <cell r="W3550">
            <v>8.68</v>
          </cell>
          <cell r="X3550">
            <v>0</v>
          </cell>
          <cell r="Y3550">
            <v>0</v>
          </cell>
          <cell r="Z3550">
            <v>86.79</v>
          </cell>
          <cell r="AA3550">
            <v>0</v>
          </cell>
          <cell r="AB3550">
            <v>0</v>
          </cell>
          <cell r="AV3550">
            <v>0.13518709677419349</v>
          </cell>
          <cell r="AW3550">
            <v>0.43407836021505375</v>
          </cell>
          <cell r="AZ3550">
            <v>60.791674979561741</v>
          </cell>
          <cell r="BA3550">
            <v>116.77636488155642</v>
          </cell>
          <cell r="BB3550">
            <v>83.541697853336061</v>
          </cell>
          <cell r="BC3550">
            <v>125.36357575984286</v>
          </cell>
        </row>
        <row r="3551">
          <cell r="C3551">
            <v>55.67</v>
          </cell>
          <cell r="F3551">
            <v>146.30000000000001</v>
          </cell>
          <cell r="G3551">
            <v>0</v>
          </cell>
          <cell r="H3551">
            <v>20.05</v>
          </cell>
          <cell r="O3551">
            <v>0</v>
          </cell>
          <cell r="P3551">
            <v>0</v>
          </cell>
          <cell r="Q3551">
            <v>0</v>
          </cell>
          <cell r="R3551">
            <v>92.04</v>
          </cell>
          <cell r="W3551">
            <v>0</v>
          </cell>
          <cell r="X3551">
            <v>0</v>
          </cell>
          <cell r="Y3551">
            <v>0</v>
          </cell>
          <cell r="Z3551">
            <v>86.32</v>
          </cell>
          <cell r="AA3551">
            <v>0</v>
          </cell>
          <cell r="AB3551">
            <v>0</v>
          </cell>
          <cell r="AV3551">
            <v>0.13518709677419349</v>
          </cell>
          <cell r="AW3551">
            <v>0.43407836021505375</v>
          </cell>
          <cell r="AZ3551">
            <v>62.529832934074541</v>
          </cell>
          <cell r="BA3551">
            <v>120.78749528608618</v>
          </cell>
          <cell r="BB3551">
            <v>78.080596796252891</v>
          </cell>
          <cell r="BC3551">
            <v>125.75561848551392</v>
          </cell>
        </row>
        <row r="3552">
          <cell r="C3552">
            <v>95.97</v>
          </cell>
          <cell r="F3552">
            <v>183.1</v>
          </cell>
          <cell r="G3552">
            <v>0</v>
          </cell>
          <cell r="H3552">
            <v>20.2</v>
          </cell>
          <cell r="O3552">
            <v>0</v>
          </cell>
          <cell r="P3552">
            <v>0</v>
          </cell>
          <cell r="Q3552">
            <v>0</v>
          </cell>
          <cell r="R3552">
            <v>94.11</v>
          </cell>
          <cell r="W3552">
            <v>0</v>
          </cell>
          <cell r="X3552">
            <v>0</v>
          </cell>
          <cell r="Y3552">
            <v>0</v>
          </cell>
          <cell r="Z3552">
            <v>82.12</v>
          </cell>
          <cell r="AA3552">
            <v>0</v>
          </cell>
          <cell r="AB3552">
            <v>0</v>
          </cell>
          <cell r="AV3552">
            <v>0.13518709677419349</v>
          </cell>
          <cell r="AW3552">
            <v>0.43407836021505375</v>
          </cell>
          <cell r="AZ3552">
            <v>76.585911174448285</v>
          </cell>
          <cell r="BA3552">
            <v>148.85400280002892</v>
          </cell>
          <cell r="BB3552">
            <v>99.426142748502386</v>
          </cell>
          <cell r="BC3552">
            <v>134.93624574094036</v>
          </cell>
        </row>
        <row r="3553">
          <cell r="C3553">
            <v>104.91</v>
          </cell>
          <cell r="F3553">
            <v>187.33</v>
          </cell>
          <cell r="G3553">
            <v>0</v>
          </cell>
          <cell r="H3553">
            <v>20.16</v>
          </cell>
          <cell r="O3553">
            <v>0</v>
          </cell>
          <cell r="P3553">
            <v>0</v>
          </cell>
          <cell r="Q3553">
            <v>0</v>
          </cell>
          <cell r="R3553">
            <v>91.71</v>
          </cell>
          <cell r="W3553">
            <v>0</v>
          </cell>
          <cell r="X3553">
            <v>0</v>
          </cell>
          <cell r="Y3553">
            <v>0</v>
          </cell>
          <cell r="Z3553">
            <v>82.06</v>
          </cell>
          <cell r="AA3553">
            <v>0</v>
          </cell>
          <cell r="AB3553">
            <v>0</v>
          </cell>
          <cell r="AV3553">
            <v>0.13518709677419349</v>
          </cell>
          <cell r="AW3553">
            <v>0.43407836021505375</v>
          </cell>
          <cell r="AZ3553">
            <v>77.83688765362399</v>
          </cell>
          <cell r="BA3553">
            <v>152.38201347333103</v>
          </cell>
          <cell r="BB3553">
            <v>102.24442844065021</v>
          </cell>
          <cell r="BC3553">
            <v>137.66792860546039</v>
          </cell>
        </row>
        <row r="3554">
          <cell r="C3554">
            <v>113.87</v>
          </cell>
          <cell r="F3554">
            <v>185.93</v>
          </cell>
          <cell r="G3554">
            <v>0</v>
          </cell>
          <cell r="H3554">
            <v>20.16</v>
          </cell>
          <cell r="O3554">
            <v>0</v>
          </cell>
          <cell r="P3554">
            <v>0</v>
          </cell>
          <cell r="Q3554">
            <v>0</v>
          </cell>
          <cell r="R3554">
            <v>90.87</v>
          </cell>
          <cell r="W3554">
            <v>0</v>
          </cell>
          <cell r="X3554">
            <v>0</v>
          </cell>
          <cell r="Y3554">
            <v>0</v>
          </cell>
          <cell r="Z3554">
            <v>82.16</v>
          </cell>
          <cell r="AA3554">
            <v>0</v>
          </cell>
          <cell r="AB3554">
            <v>0</v>
          </cell>
          <cell r="AV3554">
            <v>0.13518709677419349</v>
          </cell>
          <cell r="AW3554">
            <v>0.43407836021505375</v>
          </cell>
          <cell r="AZ3554">
            <v>75.067919682342605</v>
          </cell>
          <cell r="BA3554">
            <v>152.44620190672907</v>
          </cell>
          <cell r="BB3554">
            <v>103.6665957042365</v>
          </cell>
          <cell r="BC3554">
            <v>145.59359662555309</v>
          </cell>
        </row>
        <row r="3555">
          <cell r="C3555">
            <v>114.42</v>
          </cell>
          <cell r="F3555">
            <v>187.36</v>
          </cell>
          <cell r="G3555">
            <v>0</v>
          </cell>
          <cell r="H3555">
            <v>20.010000000000002</v>
          </cell>
          <cell r="O3555">
            <v>0</v>
          </cell>
          <cell r="P3555">
            <v>0</v>
          </cell>
          <cell r="Q3555">
            <v>0</v>
          </cell>
          <cell r="R3555">
            <v>90.38</v>
          </cell>
          <cell r="W3555">
            <v>0</v>
          </cell>
          <cell r="X3555">
            <v>0</v>
          </cell>
          <cell r="Y3555">
            <v>0</v>
          </cell>
          <cell r="Z3555">
            <v>82.86</v>
          </cell>
          <cell r="AA3555">
            <v>0</v>
          </cell>
          <cell r="AB3555">
            <v>0</v>
          </cell>
          <cell r="AV3555">
            <v>0.13518709677419349</v>
          </cell>
          <cell r="AW3555">
            <v>0.43407836021505375</v>
          </cell>
          <cell r="AZ3555">
            <v>76.548747457223584</v>
          </cell>
          <cell r="BA3555">
            <v>151.87396123868248</v>
          </cell>
          <cell r="BB3555">
            <v>103.56142865209966</v>
          </cell>
          <cell r="BC3555">
            <v>146.75875847950911</v>
          </cell>
        </row>
        <row r="3556">
          <cell r="C3556">
            <v>112.16</v>
          </cell>
          <cell r="F3556">
            <v>180.87</v>
          </cell>
          <cell r="G3556">
            <v>0</v>
          </cell>
          <cell r="H3556">
            <v>20.010000000000002</v>
          </cell>
          <cell r="O3556">
            <v>0</v>
          </cell>
          <cell r="P3556">
            <v>0</v>
          </cell>
          <cell r="Q3556">
            <v>0</v>
          </cell>
          <cell r="R3556">
            <v>91.82</v>
          </cell>
          <cell r="W3556">
            <v>0</v>
          </cell>
          <cell r="X3556">
            <v>0</v>
          </cell>
          <cell r="Y3556">
            <v>0</v>
          </cell>
          <cell r="Z3556">
            <v>82.46</v>
          </cell>
          <cell r="AA3556">
            <v>0</v>
          </cell>
          <cell r="AB3556">
            <v>0</v>
          </cell>
          <cell r="AV3556">
            <v>0.13518709677419349</v>
          </cell>
          <cell r="AW3556">
            <v>0.43407836021505375</v>
          </cell>
          <cell r="AZ3556">
            <v>70.894432268364241</v>
          </cell>
          <cell r="BA3556">
            <v>151.49456229559121</v>
          </cell>
          <cell r="BB3556">
            <v>102.97236046897868</v>
          </cell>
          <cell r="BC3556">
            <v>145.9523150460536</v>
          </cell>
        </row>
        <row r="3557">
          <cell r="C3557">
            <v>102.11</v>
          </cell>
          <cell r="F3557">
            <v>172.81</v>
          </cell>
          <cell r="G3557">
            <v>0</v>
          </cell>
          <cell r="H3557">
            <v>20.23</v>
          </cell>
          <cell r="O3557">
            <v>0</v>
          </cell>
          <cell r="P3557">
            <v>0</v>
          </cell>
          <cell r="Q3557">
            <v>0</v>
          </cell>
          <cell r="R3557">
            <v>91.58</v>
          </cell>
          <cell r="W3557">
            <v>0</v>
          </cell>
          <cell r="X3557">
            <v>0</v>
          </cell>
          <cell r="Y3557">
            <v>0</v>
          </cell>
          <cell r="Z3557">
            <v>83</v>
          </cell>
          <cell r="AA3557">
            <v>0</v>
          </cell>
          <cell r="AB3557">
            <v>0</v>
          </cell>
          <cell r="AV3557">
            <v>0.13518709677419349</v>
          </cell>
          <cell r="AW3557">
            <v>0.43407836021505375</v>
          </cell>
          <cell r="AZ3557">
            <v>69.075198661076001</v>
          </cell>
          <cell r="BA3557">
            <v>147.66357210552781</v>
          </cell>
          <cell r="BB3557">
            <v>97.037869535703067</v>
          </cell>
          <cell r="BC3557">
            <v>140.52012599867442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MAI 2023"/>
      <sheetName val="02 MAI 2023"/>
      <sheetName val="03 MAI 2023"/>
      <sheetName val="04  MAI 2023"/>
      <sheetName val="05  MAI 2023"/>
      <sheetName val="06 MAI 2023 "/>
      <sheetName val="07 MAI 2023"/>
      <sheetName val="08 MAI 2023"/>
      <sheetName val="09   MAI 2023"/>
      <sheetName val="10   MAI 2023"/>
      <sheetName val="11 MAI 2023"/>
      <sheetName val="12  MAI 2023"/>
      <sheetName val="13   MAI 2023"/>
      <sheetName val="14 MAI 2023"/>
      <sheetName val="15 MAI 2023"/>
      <sheetName val="16 MAI 2023"/>
      <sheetName val="17 MAI 2023"/>
      <sheetName val="18  MAI 2023 "/>
      <sheetName val="19  MAI 2023"/>
      <sheetName val="20 MAI 2023"/>
      <sheetName val="21 MAI 2023"/>
      <sheetName val="22  MAI 2023"/>
      <sheetName val="23 MAI 2023"/>
      <sheetName val="24  MAI 2023"/>
      <sheetName val="25 MAI 2022"/>
      <sheetName val="26  MAI 2023"/>
      <sheetName val="27 MAI 2023 "/>
      <sheetName val="28  MAI 2023"/>
      <sheetName val="29  MAI 2023 "/>
      <sheetName val="30  MAI 2023  "/>
      <sheetName val="31  MAI 2023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C4">
            <v>495.03000000000003</v>
          </cell>
          <cell r="E4">
            <v>147.916666666678</v>
          </cell>
        </row>
        <row r="5">
          <cell r="F5">
            <v>82.86</v>
          </cell>
          <cell r="J5">
            <v>0</v>
          </cell>
        </row>
        <row r="6">
          <cell r="F6">
            <v>90.38</v>
          </cell>
        </row>
        <row r="9">
          <cell r="C9">
            <v>250.32018713160878</v>
          </cell>
          <cell r="E9">
            <v>147.916666666678</v>
          </cell>
        </row>
        <row r="10">
          <cell r="C10">
            <v>230.21890112695502</v>
          </cell>
          <cell r="E10">
            <v>147.833333333345</v>
          </cell>
        </row>
        <row r="14">
          <cell r="G14">
            <v>421</v>
          </cell>
          <cell r="K14">
            <v>2130.1</v>
          </cell>
        </row>
        <row r="15">
          <cell r="G15">
            <v>20.3</v>
          </cell>
          <cell r="H15">
            <v>147.25000000001199</v>
          </cell>
          <cell r="K15">
            <v>96.68</v>
          </cell>
          <cell r="L15">
            <v>147.50000000001199</v>
          </cell>
        </row>
        <row r="22">
          <cell r="B22">
            <v>3431.52</v>
          </cell>
          <cell r="G22">
            <v>1984.5</v>
          </cell>
        </row>
        <row r="23">
          <cell r="G23">
            <v>90.07</v>
          </cell>
          <cell r="H23">
            <v>7.013888888888889E-2</v>
          </cell>
          <cell r="K23">
            <v>0</v>
          </cell>
          <cell r="L23">
            <v>147.041666666678</v>
          </cell>
        </row>
        <row r="29">
          <cell r="G29">
            <v>248.14</v>
          </cell>
          <cell r="K29">
            <v>94.303700000000006</v>
          </cell>
        </row>
        <row r="30">
          <cell r="G30">
            <v>32.549999999999997</v>
          </cell>
          <cell r="H30">
            <v>147.583333333345</v>
          </cell>
          <cell r="K30">
            <v>19.7</v>
          </cell>
          <cell r="L30">
            <v>147.541666666678</v>
          </cell>
        </row>
        <row r="61">
          <cell r="B61">
            <v>1527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Normal="85" zoomScaleSheetLayoutView="100" workbookViewId="0">
      <selection activeCell="H40" sqref="H40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0" width="5.7109375" customWidth="1"/>
    <col min="11" max="11" width="6.85546875" customWidth="1"/>
    <col min="12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102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45074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90</v>
      </c>
      <c r="AG4" s="208"/>
      <c r="AH4" s="208"/>
      <c r="AI4" s="208"/>
      <c r="AJ4" s="186" t="s">
        <v>103</v>
      </c>
      <c r="AK4" s="187"/>
      <c r="AL4" s="186" t="s">
        <v>104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91</v>
      </c>
      <c r="S6" s="193"/>
      <c r="T6" s="193"/>
      <c r="U6" s="193"/>
      <c r="V6" s="193"/>
      <c r="W6" s="193"/>
      <c r="X6" s="193"/>
      <c r="Y6" s="193"/>
      <c r="Z6" s="192" t="s">
        <v>92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89</v>
      </c>
      <c r="Y7" s="159"/>
      <c r="Z7" s="143" t="s">
        <v>3</v>
      </c>
      <c r="AA7" s="157"/>
      <c r="AB7" s="157"/>
      <c r="AC7" s="144"/>
      <c r="AD7" s="149" t="s">
        <v>89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f>'[1]Exploitation '!C3534</f>
        <v>44.02</v>
      </c>
      <c r="C9" s="51">
        <f t="shared" ref="C9:C32" si="0">AK9-AE9</f>
        <v>12.873198587719145</v>
      </c>
      <c r="D9" s="52">
        <f t="shared" ref="D9:D32" si="1">AM9-Y9</f>
        <v>44.102476335252604</v>
      </c>
      <c r="E9" s="59">
        <f t="shared" ref="E9:E32" si="2">(AG9+AI9)-Q9</f>
        <v>-12.955674922971742</v>
      </c>
      <c r="F9" s="76">
        <f>'[1]Exploitation '!F3534</f>
        <v>157.66999999999999</v>
      </c>
      <c r="G9" s="52">
        <f t="shared" ref="G9:G32" si="3">AJ9-AD9</f>
        <v>101.96138759376811</v>
      </c>
      <c r="H9" s="52">
        <f t="shared" ref="H9:H32" si="4">AL9-X9</f>
        <v>49.586990817896847</v>
      </c>
      <c r="I9" s="53">
        <f t="shared" ref="I9:I32" si="5">(AH9+AF9)-P9</f>
        <v>6.1216215883350502</v>
      </c>
      <c r="J9" s="58">
        <f>'[1]Exploitation '!G3534</f>
        <v>0</v>
      </c>
      <c r="K9" s="84">
        <f>'[1]Exploitation '!H3534</f>
        <v>20.13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20.13</v>
      </c>
      <c r="R9" s="90">
        <f>'[1]Exploitation '!W3534</f>
        <v>0</v>
      </c>
      <c r="S9" s="84">
        <f>'[1]Exploitation '!X3534</f>
        <v>0</v>
      </c>
      <c r="T9" s="84">
        <f>'[1]Exploitation '!Y3534</f>
        <v>0</v>
      </c>
      <c r="U9" s="84">
        <f>'[1]Exploitation '!Z3534</f>
        <v>88.54</v>
      </c>
      <c r="V9" s="84">
        <f>'[1]Exploitation '!AA3534</f>
        <v>0</v>
      </c>
      <c r="W9" s="84">
        <f>'[1]Exploitation '!AB3534</f>
        <v>0</v>
      </c>
      <c r="X9" s="93">
        <f>R9+T9+V9</f>
        <v>0</v>
      </c>
      <c r="Y9" s="94">
        <f>S9+U9+W9</f>
        <v>88.54</v>
      </c>
      <c r="Z9" s="90">
        <f>'[1]Exploitation '!O3534</f>
        <v>0</v>
      </c>
      <c r="AA9" s="84">
        <f>'[1]Exploitation '!P3534</f>
        <v>0</v>
      </c>
      <c r="AB9" s="84">
        <f>'[1]Exploitation '!Q3534</f>
        <v>0</v>
      </c>
      <c r="AC9" s="84">
        <f>'[1]Exploitation '!R3534</f>
        <v>88.44</v>
      </c>
      <c r="AD9" s="95">
        <f>Z9+AB9</f>
        <v>0</v>
      </c>
      <c r="AE9" s="52">
        <f>AA9+AC9</f>
        <v>88.44</v>
      </c>
      <c r="AF9" s="115">
        <f>'[1]Exploitation '!AV3534</f>
        <v>0.13518709677419349</v>
      </c>
      <c r="AG9" s="116">
        <f>'[1]Exploitation '!AW3534</f>
        <v>0.43407836021505375</v>
      </c>
      <c r="AH9" s="54">
        <f t="shared" ref="AH9:AH32" si="6">(F9+P9+X9+AD9)-(AJ9+AL9+AF9)</f>
        <v>5.9864344915608569</v>
      </c>
      <c r="AI9" s="63">
        <f t="shared" ref="AI9:AI32" si="7">(B9+Q9+Y9+AE9)-(AM9+AK9+AG9)</f>
        <v>6.7402467168132034</v>
      </c>
      <c r="AJ9" s="64">
        <f>'[1]Exploitation '!AZ3534</f>
        <v>101.96138759376811</v>
      </c>
      <c r="AK9" s="61">
        <f>'[1]Exploitation '!BA3534</f>
        <v>101.31319858771914</v>
      </c>
      <c r="AL9" s="66">
        <f>'[1]Exploitation '!BB3534</f>
        <v>49.586990817896847</v>
      </c>
      <c r="AM9" s="61">
        <f>'[1]Exploitation '!BC3534</f>
        <v>132.64247633525261</v>
      </c>
      <c r="AS9" s="120"/>
      <c r="BA9" s="42"/>
      <c r="BB9" s="42"/>
    </row>
    <row r="10" spans="1:54" ht="15.75" x14ac:dyDescent="0.25">
      <c r="A10" s="25">
        <v>2</v>
      </c>
      <c r="B10" s="69">
        <f>'[1]Exploitation '!C3535</f>
        <v>49.760000000000005</v>
      </c>
      <c r="C10" s="51">
        <f t="shared" si="0"/>
        <v>5.707194516441632</v>
      </c>
      <c r="D10" s="52">
        <f t="shared" si="1"/>
        <v>56.871496649052844</v>
      </c>
      <c r="E10" s="59">
        <f t="shared" si="2"/>
        <v>-12.818691165494499</v>
      </c>
      <c r="F10" s="68">
        <f>'[1]Exploitation '!F3535</f>
        <v>154.76</v>
      </c>
      <c r="G10" s="52">
        <f t="shared" si="3"/>
        <v>100.210430246977</v>
      </c>
      <c r="H10" s="52">
        <f t="shared" si="4"/>
        <v>48.538526064380768</v>
      </c>
      <c r="I10" s="53">
        <f t="shared" si="5"/>
        <v>6.0110436886422223</v>
      </c>
      <c r="J10" s="58">
        <f>'[1]Exploitation '!G3535</f>
        <v>0</v>
      </c>
      <c r="K10" s="81">
        <f>'[1]Exploitation '!H3535</f>
        <v>20.14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20.14</v>
      </c>
      <c r="R10" s="90">
        <f>'[1]Exploitation '!W3535</f>
        <v>0</v>
      </c>
      <c r="S10" s="84">
        <f>'[1]Exploitation '!X3535</f>
        <v>0</v>
      </c>
      <c r="T10" s="84">
        <f>'[1]Exploitation '!Y3535</f>
        <v>0</v>
      </c>
      <c r="U10" s="84">
        <f>'[1]Exploitation '!Z3535</f>
        <v>87.73</v>
      </c>
      <c r="V10" s="84">
        <f>'[1]Exploitation '!AA3535</f>
        <v>0</v>
      </c>
      <c r="W10" s="84">
        <f>'[1]Exploitation '!AB3535</f>
        <v>0</v>
      </c>
      <c r="X10" s="93">
        <f t="shared" ref="X10:X32" si="10">R10+T10+V10</f>
        <v>0</v>
      </c>
      <c r="Y10" s="94">
        <f t="shared" ref="Y10:Y32" si="11">S10+U10+W10</f>
        <v>87.73</v>
      </c>
      <c r="Z10" s="90">
        <f>'[1]Exploitation '!O3535</f>
        <v>0</v>
      </c>
      <c r="AA10" s="84">
        <f>'[1]Exploitation '!P3535</f>
        <v>0</v>
      </c>
      <c r="AB10" s="84">
        <f>'[1]Exploitation '!Q3535</f>
        <v>0</v>
      </c>
      <c r="AC10" s="84">
        <f>'[1]Exploitation '!R3535</f>
        <v>88.75</v>
      </c>
      <c r="AD10" s="95">
        <f t="shared" ref="AD10:AD32" si="12">Z10+AB10</f>
        <v>0</v>
      </c>
      <c r="AE10" s="52">
        <f t="shared" ref="AE10:AE32" si="13">AA10+AC10</f>
        <v>88.75</v>
      </c>
      <c r="AF10" s="117">
        <f>'[1]Exploitation '!AV3535</f>
        <v>0.13518709677419349</v>
      </c>
      <c r="AG10" s="116">
        <f>'[1]Exploitation '!AW3535</f>
        <v>0.43407836021505375</v>
      </c>
      <c r="AH10" s="54">
        <f t="shared" si="6"/>
        <v>5.875856591868029</v>
      </c>
      <c r="AI10" s="63">
        <f t="shared" si="7"/>
        <v>6.8872304742904475</v>
      </c>
      <c r="AJ10" s="64">
        <f>'[1]Exploitation '!AZ3535</f>
        <v>100.210430246977</v>
      </c>
      <c r="AK10" s="61">
        <f>'[1]Exploitation '!BA3535</f>
        <v>94.457194516441632</v>
      </c>
      <c r="AL10" s="66">
        <f>'[1]Exploitation '!BB3535</f>
        <v>48.538526064380768</v>
      </c>
      <c r="AM10" s="61">
        <f>'[1]Exploitation '!BC3535</f>
        <v>144.60149664905285</v>
      </c>
      <c r="AS10" s="120"/>
      <c r="BA10" s="42"/>
      <c r="BB10" s="42"/>
    </row>
    <row r="11" spans="1:54" ht="15" customHeight="1" x14ac:dyDescent="0.25">
      <c r="A11" s="25">
        <v>3</v>
      </c>
      <c r="B11" s="69">
        <f>'[1]Exploitation '!C3536</f>
        <v>33.700000000000003</v>
      </c>
      <c r="C11" s="51">
        <f t="shared" si="0"/>
        <v>6.3504777633059035</v>
      </c>
      <c r="D11" s="52">
        <f t="shared" si="1"/>
        <v>40.868782781322778</v>
      </c>
      <c r="E11" s="59">
        <f t="shared" si="2"/>
        <v>-13.519260544628647</v>
      </c>
      <c r="F11" s="68">
        <f>'[1]Exploitation '!F3536</f>
        <v>176.51</v>
      </c>
      <c r="G11" s="52">
        <f t="shared" si="3"/>
        <v>95.068876074456682</v>
      </c>
      <c r="H11" s="52">
        <f t="shared" si="4"/>
        <v>74.603594258226337</v>
      </c>
      <c r="I11" s="53">
        <f t="shared" si="5"/>
        <v>6.8375296673169759</v>
      </c>
      <c r="J11" s="58">
        <f>'[1]Exploitation '!G3536</f>
        <v>0</v>
      </c>
      <c r="K11" s="81">
        <f>'[1]Exploitation '!H3536</f>
        <v>19.95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19.95</v>
      </c>
      <c r="R11" s="90">
        <f>'[1]Exploitation '!W3536</f>
        <v>0</v>
      </c>
      <c r="S11" s="84">
        <f>'[1]Exploitation '!X3536</f>
        <v>0</v>
      </c>
      <c r="T11" s="84">
        <f>'[1]Exploitation '!Y3536</f>
        <v>0</v>
      </c>
      <c r="U11" s="84">
        <f>'[1]Exploitation '!Z3536</f>
        <v>73.099999999999994</v>
      </c>
      <c r="V11" s="84">
        <f>'[1]Exploitation '!AA3536</f>
        <v>0</v>
      </c>
      <c r="W11" s="84">
        <f>'[1]Exploitation '!AB3536</f>
        <v>0</v>
      </c>
      <c r="X11" s="93">
        <f t="shared" si="10"/>
        <v>0</v>
      </c>
      <c r="Y11" s="94">
        <f t="shared" si="11"/>
        <v>73.099999999999994</v>
      </c>
      <c r="Z11" s="90">
        <f>'[1]Exploitation '!O3536</f>
        <v>0</v>
      </c>
      <c r="AA11" s="84">
        <f>'[1]Exploitation '!P3536</f>
        <v>0</v>
      </c>
      <c r="AB11" s="84">
        <f>'[1]Exploitation '!Q3536</f>
        <v>0</v>
      </c>
      <c r="AC11" s="84">
        <f>'[1]Exploitation '!R3536</f>
        <v>87.82</v>
      </c>
      <c r="AD11" s="95">
        <f t="shared" si="12"/>
        <v>0</v>
      </c>
      <c r="AE11" s="52">
        <f t="shared" si="13"/>
        <v>87.82</v>
      </c>
      <c r="AF11" s="117">
        <f>'[1]Exploitation '!AV3536</f>
        <v>0.13518709677419349</v>
      </c>
      <c r="AG11" s="116">
        <f>'[1]Exploitation '!AW3536</f>
        <v>0.43407836021505375</v>
      </c>
      <c r="AH11" s="54">
        <f t="shared" si="6"/>
        <v>6.7023425705427826</v>
      </c>
      <c r="AI11" s="63">
        <f t="shared" si="7"/>
        <v>5.9966610951562984</v>
      </c>
      <c r="AJ11" s="64">
        <f>'[1]Exploitation '!AZ3536</f>
        <v>95.068876074456682</v>
      </c>
      <c r="AK11" s="61">
        <f>'[1]Exploitation '!BA3536</f>
        <v>94.170477763305897</v>
      </c>
      <c r="AL11" s="66">
        <f>'[1]Exploitation '!BB3536</f>
        <v>74.603594258226337</v>
      </c>
      <c r="AM11" s="61">
        <f>'[1]Exploitation '!BC3536</f>
        <v>113.96878278132277</v>
      </c>
      <c r="AS11" s="120"/>
      <c r="BA11" s="42"/>
      <c r="BB11" s="42"/>
    </row>
    <row r="12" spans="1:54" ht="15" customHeight="1" x14ac:dyDescent="0.25">
      <c r="A12" s="25">
        <v>4</v>
      </c>
      <c r="B12" s="69">
        <f>'[1]Exploitation '!C3537</f>
        <v>31.259999999999998</v>
      </c>
      <c r="C12" s="51">
        <f t="shared" si="0"/>
        <v>7.5922073196636575</v>
      </c>
      <c r="D12" s="52">
        <f t="shared" si="1"/>
        <v>37.267603039867041</v>
      </c>
      <c r="E12" s="59">
        <f t="shared" si="2"/>
        <v>-13.5998103595307</v>
      </c>
      <c r="F12" s="68">
        <f>'[1]Exploitation '!F3537</f>
        <v>178.79</v>
      </c>
      <c r="G12" s="52">
        <f t="shared" si="3"/>
        <v>96.713581955140285</v>
      </c>
      <c r="H12" s="52">
        <f t="shared" si="4"/>
        <v>75.152249649665734</v>
      </c>
      <c r="I12" s="53">
        <f t="shared" si="5"/>
        <v>6.9241683951939637</v>
      </c>
      <c r="J12" s="58">
        <f>'[1]Exploitation '!G3537</f>
        <v>0</v>
      </c>
      <c r="K12" s="81">
        <f>'[1]Exploitation '!H3537</f>
        <v>19.96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19.96</v>
      </c>
      <c r="R12" s="90">
        <f>'[1]Exploitation '!W3537</f>
        <v>0</v>
      </c>
      <c r="S12" s="84">
        <f>'[1]Exploitation '!X3537</f>
        <v>0</v>
      </c>
      <c r="T12" s="84">
        <f>'[1]Exploitation '!Y3537</f>
        <v>0</v>
      </c>
      <c r="U12" s="84">
        <f>'[1]Exploitation '!Z3537</f>
        <v>73.09</v>
      </c>
      <c r="V12" s="84">
        <f>'[1]Exploitation '!AA3537</f>
        <v>0</v>
      </c>
      <c r="W12" s="84">
        <f>'[1]Exploitation '!AB3537</f>
        <v>0</v>
      </c>
      <c r="X12" s="93">
        <f t="shared" si="10"/>
        <v>0</v>
      </c>
      <c r="Y12" s="94">
        <f t="shared" si="11"/>
        <v>73.09</v>
      </c>
      <c r="Z12" s="90">
        <f>'[1]Exploitation '!O3537</f>
        <v>0</v>
      </c>
      <c r="AA12" s="84">
        <f>'[1]Exploitation '!P3537</f>
        <v>0</v>
      </c>
      <c r="AB12" s="84">
        <f>'[1]Exploitation '!Q3537</f>
        <v>0</v>
      </c>
      <c r="AC12" s="84">
        <f>'[1]Exploitation '!R3537</f>
        <v>87.74</v>
      </c>
      <c r="AD12" s="95">
        <f t="shared" si="12"/>
        <v>0</v>
      </c>
      <c r="AE12" s="52">
        <f t="shared" si="13"/>
        <v>87.74</v>
      </c>
      <c r="AF12" s="117">
        <f>'[1]Exploitation '!AV3537</f>
        <v>0.13518709677419349</v>
      </c>
      <c r="AG12" s="116">
        <f>'[1]Exploitation '!AW3537</f>
        <v>0.43407836021505375</v>
      </c>
      <c r="AH12" s="54">
        <f t="shared" si="6"/>
        <v>6.7889812984197704</v>
      </c>
      <c r="AI12" s="63">
        <f t="shared" si="7"/>
        <v>5.926111280254247</v>
      </c>
      <c r="AJ12" s="64">
        <f>'[1]Exploitation '!AZ3537</f>
        <v>96.713581955140285</v>
      </c>
      <c r="AK12" s="61">
        <f>'[1]Exploitation '!BA3537</f>
        <v>95.332207319663652</v>
      </c>
      <c r="AL12" s="66">
        <f>'[1]Exploitation '!BB3537</f>
        <v>75.152249649665734</v>
      </c>
      <c r="AM12" s="61">
        <f>'[1]Exploitation '!BC3537</f>
        <v>110.35760303986704</v>
      </c>
      <c r="AS12" s="120"/>
      <c r="BA12" s="42"/>
      <c r="BB12" s="42"/>
    </row>
    <row r="13" spans="1:54" ht="15.75" x14ac:dyDescent="0.25">
      <c r="A13" s="25">
        <v>5</v>
      </c>
      <c r="B13" s="69">
        <f>'[1]Exploitation '!C3538</f>
        <v>35.870000000000005</v>
      </c>
      <c r="C13" s="51">
        <f t="shared" si="0"/>
        <v>4.9899946135559077</v>
      </c>
      <c r="D13" s="52">
        <f t="shared" si="1"/>
        <v>44.347114707084543</v>
      </c>
      <c r="E13" s="59">
        <f t="shared" si="2"/>
        <v>-13.467109320640425</v>
      </c>
      <c r="F13" s="68">
        <f>'[1]Exploitation '!F3538</f>
        <v>179.88</v>
      </c>
      <c r="G13" s="52">
        <f t="shared" si="3"/>
        <v>97.992523792683002</v>
      </c>
      <c r="H13" s="52">
        <f t="shared" si="4"/>
        <v>74.921888408884755</v>
      </c>
      <c r="I13" s="53">
        <f t="shared" si="5"/>
        <v>6.9655877984322432</v>
      </c>
      <c r="J13" s="58">
        <f>'[1]Exploitation '!G3538</f>
        <v>0</v>
      </c>
      <c r="K13" s="81">
        <f>'[1]Exploitation '!H3538</f>
        <v>19.96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19.96</v>
      </c>
      <c r="R13" s="90">
        <f>'[1]Exploitation '!W3538</f>
        <v>0</v>
      </c>
      <c r="S13" s="84">
        <f>'[1]Exploitation '!X3538</f>
        <v>0</v>
      </c>
      <c r="T13" s="84">
        <f>'[1]Exploitation '!Y3538</f>
        <v>0</v>
      </c>
      <c r="U13" s="84">
        <f>'[1]Exploitation '!Z3538</f>
        <v>72.67</v>
      </c>
      <c r="V13" s="84">
        <f>'[1]Exploitation '!AA3538</f>
        <v>0</v>
      </c>
      <c r="W13" s="84">
        <f>'[1]Exploitation '!AB3538</f>
        <v>0</v>
      </c>
      <c r="X13" s="93">
        <f t="shared" si="10"/>
        <v>0</v>
      </c>
      <c r="Y13" s="94">
        <f t="shared" si="11"/>
        <v>72.67</v>
      </c>
      <c r="Z13" s="90">
        <f>'[1]Exploitation '!O3538</f>
        <v>0</v>
      </c>
      <c r="AA13" s="84">
        <f>'[1]Exploitation '!P3538</f>
        <v>0</v>
      </c>
      <c r="AB13" s="84">
        <f>'[1]Exploitation '!Q3538</f>
        <v>0</v>
      </c>
      <c r="AC13" s="84">
        <f>'[1]Exploitation '!R3538</f>
        <v>88.29</v>
      </c>
      <c r="AD13" s="95">
        <f t="shared" si="12"/>
        <v>0</v>
      </c>
      <c r="AE13" s="52">
        <f t="shared" si="13"/>
        <v>88.29</v>
      </c>
      <c r="AF13" s="117">
        <f>'[1]Exploitation '!AV3538</f>
        <v>0.13518709677419349</v>
      </c>
      <c r="AG13" s="116">
        <f>'[1]Exploitation '!AW3538</f>
        <v>0.43407836021505375</v>
      </c>
      <c r="AH13" s="54">
        <f t="shared" si="6"/>
        <v>6.8304007016580499</v>
      </c>
      <c r="AI13" s="63">
        <f t="shared" si="7"/>
        <v>6.058812319144522</v>
      </c>
      <c r="AJ13" s="64">
        <f>'[1]Exploitation '!AZ3538</f>
        <v>97.992523792683002</v>
      </c>
      <c r="AK13" s="61">
        <f>'[1]Exploitation '!BA3538</f>
        <v>93.279994613555914</v>
      </c>
      <c r="AL13" s="66">
        <f>'[1]Exploitation '!BB3538</f>
        <v>74.921888408884755</v>
      </c>
      <c r="AM13" s="61">
        <f>'[1]Exploitation '!BC3538</f>
        <v>117.01711470708454</v>
      </c>
      <c r="AS13" s="120"/>
      <c r="BA13" s="42"/>
      <c r="BB13" s="42"/>
    </row>
    <row r="14" spans="1:54" ht="15.75" customHeight="1" x14ac:dyDescent="0.25">
      <c r="A14" s="25">
        <v>6</v>
      </c>
      <c r="B14" s="69">
        <f>'[1]Exploitation '!C3539</f>
        <v>26.189999999999998</v>
      </c>
      <c r="C14" s="51">
        <f t="shared" si="0"/>
        <v>-1.4861035967135479</v>
      </c>
      <c r="D14" s="52">
        <f t="shared" si="1"/>
        <v>41.803765614785064</v>
      </c>
      <c r="E14" s="59">
        <f t="shared" si="2"/>
        <v>-14.127662018071536</v>
      </c>
      <c r="F14" s="68">
        <f>'[1]Exploitation '!F3539</f>
        <v>165.11</v>
      </c>
      <c r="G14" s="52">
        <f t="shared" si="3"/>
        <v>127.50490258815212</v>
      </c>
      <c r="H14" s="52">
        <f t="shared" si="4"/>
        <v>31.190501030608509</v>
      </c>
      <c r="I14" s="53">
        <f t="shared" si="5"/>
        <v>6.414596381239396</v>
      </c>
      <c r="J14" s="58">
        <f>'[1]Exploitation '!G3539</f>
        <v>0</v>
      </c>
      <c r="K14" s="81">
        <f>'[1]Exploitation '!H3539</f>
        <v>20.3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20.3</v>
      </c>
      <c r="R14" s="90">
        <f>'[1]Exploitation '!W3539</f>
        <v>0.27</v>
      </c>
      <c r="S14" s="84">
        <f>'[1]Exploitation '!X3539</f>
        <v>0</v>
      </c>
      <c r="T14" s="84">
        <f>'[1]Exploitation '!Y3539</f>
        <v>0</v>
      </c>
      <c r="U14" s="84">
        <f>'[1]Exploitation '!Z3539</f>
        <v>71.98</v>
      </c>
      <c r="V14" s="84">
        <f>'[1]Exploitation '!AA3539</f>
        <v>0</v>
      </c>
      <c r="W14" s="84">
        <f>'[1]Exploitation '!AB3539</f>
        <v>0</v>
      </c>
      <c r="X14" s="93">
        <f t="shared" si="10"/>
        <v>0.27</v>
      </c>
      <c r="Y14" s="94">
        <f t="shared" si="11"/>
        <v>71.98</v>
      </c>
      <c r="Z14" s="90">
        <f>'[1]Exploitation '!O3539</f>
        <v>0</v>
      </c>
      <c r="AA14" s="84">
        <f>'[1]Exploitation '!P3539</f>
        <v>0</v>
      </c>
      <c r="AB14" s="84">
        <f>'[1]Exploitation '!Q3539</f>
        <v>0</v>
      </c>
      <c r="AC14" s="84">
        <f>'[1]Exploitation '!R3539</f>
        <v>86.87</v>
      </c>
      <c r="AD14" s="95">
        <f t="shared" si="12"/>
        <v>0</v>
      </c>
      <c r="AE14" s="52">
        <f t="shared" si="13"/>
        <v>86.87</v>
      </c>
      <c r="AF14" s="117">
        <f>'[1]Exploitation '!AV3539</f>
        <v>0.13518709677419349</v>
      </c>
      <c r="AG14" s="116">
        <f>'[1]Exploitation '!AW3539</f>
        <v>0.43407836021505375</v>
      </c>
      <c r="AH14" s="54">
        <f t="shared" si="6"/>
        <v>6.2794092844652027</v>
      </c>
      <c r="AI14" s="63">
        <f t="shared" si="7"/>
        <v>5.7382596217134108</v>
      </c>
      <c r="AJ14" s="64">
        <f>'[1]Exploitation '!AZ3539</f>
        <v>127.50490258815212</v>
      </c>
      <c r="AK14" s="61">
        <f>'[1]Exploitation '!BA3539</f>
        <v>85.383896403286457</v>
      </c>
      <c r="AL14" s="66">
        <f>'[1]Exploitation '!BB3539</f>
        <v>31.460501030608508</v>
      </c>
      <c r="AM14" s="61">
        <f>'[1]Exploitation '!BC3539</f>
        <v>113.78376561478507</v>
      </c>
      <c r="AS14" s="120"/>
      <c r="BA14" s="42"/>
      <c r="BB14" s="42"/>
    </row>
    <row r="15" spans="1:54" ht="15.75" x14ac:dyDescent="0.25">
      <c r="A15" s="25">
        <v>7</v>
      </c>
      <c r="B15" s="69">
        <f>'[1]Exploitation '!C3540</f>
        <v>45.849999999999994</v>
      </c>
      <c r="C15" s="51">
        <f t="shared" si="0"/>
        <v>22.450174961410028</v>
      </c>
      <c r="D15" s="52">
        <f t="shared" si="1"/>
        <v>36.896166721187043</v>
      </c>
      <c r="E15" s="59">
        <f t="shared" si="2"/>
        <v>-13.496341682597087</v>
      </c>
      <c r="F15" s="68">
        <f>'[1]Exploitation '!F3540</f>
        <v>121.98</v>
      </c>
      <c r="G15" s="52">
        <f t="shared" si="3"/>
        <v>47.573717796804281</v>
      </c>
      <c r="H15" s="52">
        <f t="shared" si="4"/>
        <v>69.311397510468225</v>
      </c>
      <c r="I15" s="53">
        <f t="shared" si="5"/>
        <v>5.0948846927275087</v>
      </c>
      <c r="J15" s="58">
        <f>'[1]Exploitation '!G3540</f>
        <v>0</v>
      </c>
      <c r="K15" s="81">
        <f>'[1]Exploitation '!H3540</f>
        <v>20.23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20.23</v>
      </c>
      <c r="R15" s="90">
        <f>'[1]Exploitation '!W3540</f>
        <v>5.57</v>
      </c>
      <c r="S15" s="84">
        <f>'[1]Exploitation '!X3540</f>
        <v>0</v>
      </c>
      <c r="T15" s="84">
        <f>'[1]Exploitation '!Y3540</f>
        <v>0</v>
      </c>
      <c r="U15" s="84">
        <f>'[1]Exploitation '!Z3540</f>
        <v>72.010000000000005</v>
      </c>
      <c r="V15" s="84">
        <f>'[1]Exploitation '!AA3540</f>
        <v>0</v>
      </c>
      <c r="W15" s="84">
        <f>'[1]Exploitation '!AB3540</f>
        <v>0</v>
      </c>
      <c r="X15" s="93">
        <f t="shared" si="10"/>
        <v>5.57</v>
      </c>
      <c r="Y15" s="94">
        <f t="shared" si="11"/>
        <v>72.010000000000005</v>
      </c>
      <c r="Z15" s="90">
        <f>'[1]Exploitation '!O3540</f>
        <v>3.1</v>
      </c>
      <c r="AA15" s="84">
        <f>'[1]Exploitation '!P3540</f>
        <v>0</v>
      </c>
      <c r="AB15" s="84">
        <f>'[1]Exploitation '!Q3540</f>
        <v>0</v>
      </c>
      <c r="AC15" s="84">
        <f>'[1]Exploitation '!R3540</f>
        <v>87.3</v>
      </c>
      <c r="AD15" s="95">
        <f t="shared" si="12"/>
        <v>3.1</v>
      </c>
      <c r="AE15" s="52">
        <f t="shared" si="13"/>
        <v>87.3</v>
      </c>
      <c r="AF15" s="117">
        <f>'[1]Exploitation '!AV3540</f>
        <v>0.13518709677419349</v>
      </c>
      <c r="AG15" s="116">
        <f>'[1]Exploitation '!AW3540</f>
        <v>0.43407836021505375</v>
      </c>
      <c r="AH15" s="54">
        <f t="shared" si="6"/>
        <v>4.9596975959533154</v>
      </c>
      <c r="AI15" s="63">
        <f t="shared" si="7"/>
        <v>6.2995799571878592</v>
      </c>
      <c r="AJ15" s="64">
        <f>'[1]Exploitation '!AZ3540</f>
        <v>50.673717796804283</v>
      </c>
      <c r="AK15" s="61">
        <f>'[1]Exploitation '!BA3540</f>
        <v>109.75017496141002</v>
      </c>
      <c r="AL15" s="66">
        <f>'[1]Exploitation '!BB3540</f>
        <v>74.881397510468219</v>
      </c>
      <c r="AM15" s="61">
        <f>'[1]Exploitation '!BC3540</f>
        <v>108.90616672118705</v>
      </c>
      <c r="AS15" s="120"/>
      <c r="BA15" s="42"/>
      <c r="BB15" s="42"/>
    </row>
    <row r="16" spans="1:54" ht="15.75" x14ac:dyDescent="0.25">
      <c r="A16" s="25">
        <v>8</v>
      </c>
      <c r="B16" s="69">
        <f>'[1]Exploitation '!C3541</f>
        <v>49.36</v>
      </c>
      <c r="C16" s="51">
        <f t="shared" si="0"/>
        <v>16.99738109039977</v>
      </c>
      <c r="D16" s="52">
        <f t="shared" si="1"/>
        <v>45.663134046541501</v>
      </c>
      <c r="E16" s="59">
        <f t="shared" si="2"/>
        <v>-13.300515136941272</v>
      </c>
      <c r="F16" s="68">
        <f>'[1]Exploitation '!F3541</f>
        <v>108.27</v>
      </c>
      <c r="G16" s="52">
        <f t="shared" si="3"/>
        <v>39.724402581057916</v>
      </c>
      <c r="H16" s="52">
        <f t="shared" si="4"/>
        <v>63.756603871586869</v>
      </c>
      <c r="I16" s="53">
        <f t="shared" si="5"/>
        <v>4.7889935473552088</v>
      </c>
      <c r="J16" s="58">
        <f>'[1]Exploitation '!G3541</f>
        <v>0</v>
      </c>
      <c r="K16" s="81">
        <f>'[1]Exploitation '!H3541</f>
        <v>20.14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20.14</v>
      </c>
      <c r="R16" s="90">
        <f>'[1]Exploitation '!W3541</f>
        <v>6.93</v>
      </c>
      <c r="S16" s="84">
        <f>'[1]Exploitation '!X3541</f>
        <v>0</v>
      </c>
      <c r="T16" s="84">
        <f>'[1]Exploitation '!Y3541</f>
        <v>0</v>
      </c>
      <c r="U16" s="84">
        <f>'[1]Exploitation '!Z3541</f>
        <v>71.91</v>
      </c>
      <c r="V16" s="84">
        <f>'[1]Exploitation '!AA3541</f>
        <v>0</v>
      </c>
      <c r="W16" s="84">
        <f>'[1]Exploitation '!AB3541</f>
        <v>0</v>
      </c>
      <c r="X16" s="93">
        <f t="shared" si="10"/>
        <v>6.93</v>
      </c>
      <c r="Y16" s="94">
        <f t="shared" si="11"/>
        <v>71.91</v>
      </c>
      <c r="Z16" s="90">
        <f>'[1]Exploitation '!O3541</f>
        <v>7.4</v>
      </c>
      <c r="AA16" s="84">
        <f>'[1]Exploitation '!P3541</f>
        <v>0</v>
      </c>
      <c r="AB16" s="84">
        <f>'[1]Exploitation '!Q3541</f>
        <v>0</v>
      </c>
      <c r="AC16" s="84">
        <f>'[1]Exploitation '!R3541</f>
        <v>87.76</v>
      </c>
      <c r="AD16" s="95">
        <f t="shared" si="12"/>
        <v>7.4</v>
      </c>
      <c r="AE16" s="52">
        <f t="shared" si="13"/>
        <v>87.76</v>
      </c>
      <c r="AF16" s="117">
        <f>'[1]Exploitation '!AV3541</f>
        <v>0.13518709677419349</v>
      </c>
      <c r="AG16" s="116">
        <f>'[1]Exploitation '!AW3541</f>
        <v>0.43407836021505375</v>
      </c>
      <c r="AH16" s="54">
        <f t="shared" si="6"/>
        <v>4.6538064505810155</v>
      </c>
      <c r="AI16" s="63">
        <f t="shared" si="7"/>
        <v>6.4054065028436753</v>
      </c>
      <c r="AJ16" s="64">
        <f>'[1]Exploitation '!AZ3541</f>
        <v>47.124402581057915</v>
      </c>
      <c r="AK16" s="61">
        <f>'[1]Exploitation '!BA3541</f>
        <v>104.75738109039978</v>
      </c>
      <c r="AL16" s="66">
        <f>'[1]Exploitation '!BB3541</f>
        <v>70.686603871586868</v>
      </c>
      <c r="AM16" s="61">
        <f>'[1]Exploitation '!BC3541</f>
        <v>117.5731340465415</v>
      </c>
      <c r="AS16" s="120"/>
      <c r="BA16" s="42"/>
      <c r="BB16" s="42"/>
    </row>
    <row r="17" spans="1:54" ht="15.75" x14ac:dyDescent="0.25">
      <c r="A17" s="25">
        <v>9</v>
      </c>
      <c r="B17" s="69">
        <f>'[1]Exploitation '!C3542</f>
        <v>56.22</v>
      </c>
      <c r="C17" s="51">
        <f t="shared" si="0"/>
        <v>20.029308554580624</v>
      </c>
      <c r="D17" s="52">
        <f t="shared" si="1"/>
        <v>29.707599394432464</v>
      </c>
      <c r="E17" s="59">
        <f t="shared" si="2"/>
        <v>6.4830920509869117</v>
      </c>
      <c r="F17" s="68">
        <f>'[1]Exploitation '!F3542</f>
        <v>92.14</v>
      </c>
      <c r="G17" s="52">
        <f t="shared" si="3"/>
        <v>37.333310444283576</v>
      </c>
      <c r="H17" s="52">
        <f t="shared" si="4"/>
        <v>49.779822989821852</v>
      </c>
      <c r="I17" s="53">
        <f t="shared" si="5"/>
        <v>5.0268665658945837</v>
      </c>
      <c r="J17" s="58">
        <f>'[1]Exploitation '!G3542</f>
        <v>0</v>
      </c>
      <c r="K17" s="81">
        <f>'[1]Exploitation '!H3542</f>
        <v>0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0</v>
      </c>
      <c r="R17" s="90">
        <f>'[1]Exploitation '!W3542</f>
        <v>24.62</v>
      </c>
      <c r="S17" s="84">
        <f>'[1]Exploitation '!X3542</f>
        <v>0</v>
      </c>
      <c r="T17" s="84">
        <f>'[1]Exploitation '!Y3542</f>
        <v>0</v>
      </c>
      <c r="U17" s="84">
        <f>'[1]Exploitation '!Z3542</f>
        <v>72.06</v>
      </c>
      <c r="V17" s="84">
        <f>'[1]Exploitation '!AA3542</f>
        <v>0</v>
      </c>
      <c r="W17" s="84">
        <f>'[1]Exploitation '!AB3542</f>
        <v>0</v>
      </c>
      <c r="X17" s="93">
        <f t="shared" si="10"/>
        <v>24.62</v>
      </c>
      <c r="Y17" s="94">
        <f t="shared" si="11"/>
        <v>72.06</v>
      </c>
      <c r="Z17" s="90">
        <f>'[1]Exploitation '!O3542</f>
        <v>12.1</v>
      </c>
      <c r="AA17" s="84">
        <f>'[1]Exploitation '!P3542</f>
        <v>0</v>
      </c>
      <c r="AB17" s="84">
        <f>'[1]Exploitation '!Q3542</f>
        <v>0</v>
      </c>
      <c r="AC17" s="84">
        <f>'[1]Exploitation '!R3542</f>
        <v>88.16</v>
      </c>
      <c r="AD17" s="95">
        <f t="shared" si="12"/>
        <v>12.1</v>
      </c>
      <c r="AE17" s="52">
        <f t="shared" si="13"/>
        <v>88.16</v>
      </c>
      <c r="AF17" s="117">
        <f>'[1]Exploitation '!AV3542</f>
        <v>0.13518709677419349</v>
      </c>
      <c r="AG17" s="116">
        <f>'[1]Exploitation '!AW3542</f>
        <v>0.43407836021505375</v>
      </c>
      <c r="AH17" s="54">
        <f t="shared" si="6"/>
        <v>4.8916794691203904</v>
      </c>
      <c r="AI17" s="63">
        <f t="shared" si="7"/>
        <v>6.0490136907718579</v>
      </c>
      <c r="AJ17" s="64">
        <f>'[1]Exploitation '!AZ3542</f>
        <v>49.433310444283578</v>
      </c>
      <c r="AK17" s="61">
        <f>'[1]Exploitation '!BA3542</f>
        <v>108.18930855458062</v>
      </c>
      <c r="AL17" s="66">
        <f>'[1]Exploitation '!BB3542</f>
        <v>74.399822989821857</v>
      </c>
      <c r="AM17" s="61">
        <f>'[1]Exploitation '!BC3542</f>
        <v>101.76759939443247</v>
      </c>
      <c r="AS17" s="120"/>
      <c r="BA17" s="42"/>
      <c r="BB17" s="42"/>
    </row>
    <row r="18" spans="1:54" ht="15.75" x14ac:dyDescent="0.25">
      <c r="A18" s="25">
        <v>10</v>
      </c>
      <c r="B18" s="69">
        <f>'[1]Exploitation '!C3543</f>
        <v>54.370000000000005</v>
      </c>
      <c r="C18" s="51">
        <f t="shared" si="0"/>
        <v>26.01086657636624</v>
      </c>
      <c r="D18" s="52">
        <f t="shared" si="1"/>
        <v>41.08584139199327</v>
      </c>
      <c r="E18" s="59">
        <f t="shared" si="2"/>
        <v>-12.726707968359516</v>
      </c>
      <c r="F18" s="68">
        <f>'[1]Exploitation '!F3543</f>
        <v>90.05</v>
      </c>
      <c r="G18" s="52">
        <f t="shared" si="3"/>
        <v>35.511732919405745</v>
      </c>
      <c r="H18" s="52">
        <f t="shared" si="4"/>
        <v>49.457062015279469</v>
      </c>
      <c r="I18" s="53">
        <f t="shared" si="5"/>
        <v>5.0812050653147809</v>
      </c>
      <c r="J18" s="58">
        <f>'[1]Exploitation '!G3543</f>
        <v>0</v>
      </c>
      <c r="K18" s="81">
        <f>'[1]Exploitation '!H3543</f>
        <v>19.84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19.84</v>
      </c>
      <c r="R18" s="90">
        <f>'[1]Exploitation '!W3543</f>
        <v>24.54</v>
      </c>
      <c r="S18" s="84">
        <f>'[1]Exploitation '!X3543</f>
        <v>0</v>
      </c>
      <c r="T18" s="84">
        <f>'[1]Exploitation '!Y3543</f>
        <v>0</v>
      </c>
      <c r="U18" s="84">
        <f>'[1]Exploitation '!Z3543</f>
        <v>72.47</v>
      </c>
      <c r="V18" s="84">
        <f>'[1]Exploitation '!AA3543</f>
        <v>0</v>
      </c>
      <c r="W18" s="84">
        <f>'[1]Exploitation '!AB3543</f>
        <v>0</v>
      </c>
      <c r="X18" s="93">
        <f t="shared" si="10"/>
        <v>24.54</v>
      </c>
      <c r="Y18" s="94">
        <f t="shared" si="11"/>
        <v>72.47</v>
      </c>
      <c r="Z18" s="90">
        <f>'[1]Exploitation '!O3543</f>
        <v>15.7</v>
      </c>
      <c r="AA18" s="84">
        <f>'[1]Exploitation '!P3543</f>
        <v>0</v>
      </c>
      <c r="AB18" s="84">
        <f>'[1]Exploitation '!Q3543</f>
        <v>0</v>
      </c>
      <c r="AC18" s="84">
        <f>'[1]Exploitation '!R3543</f>
        <v>92.27</v>
      </c>
      <c r="AD18" s="95">
        <f t="shared" si="12"/>
        <v>15.7</v>
      </c>
      <c r="AE18" s="52">
        <f t="shared" si="13"/>
        <v>92.27</v>
      </c>
      <c r="AF18" s="117">
        <f>'[1]Exploitation '!AV3543</f>
        <v>0.13518709677419349</v>
      </c>
      <c r="AG18" s="116">
        <f>'[1]Exploitation '!AW3543</f>
        <v>0.43407836021505375</v>
      </c>
      <c r="AH18" s="54">
        <f t="shared" si="6"/>
        <v>4.9460179685405876</v>
      </c>
      <c r="AI18" s="63">
        <f t="shared" si="7"/>
        <v>6.6792136714254298</v>
      </c>
      <c r="AJ18" s="64">
        <f>'[1]Exploitation '!AZ3543</f>
        <v>51.21173291940574</v>
      </c>
      <c r="AK18" s="61">
        <f>'[1]Exploitation '!BA3543</f>
        <v>118.28086657636624</v>
      </c>
      <c r="AL18" s="66">
        <f>'[1]Exploitation '!BB3543</f>
        <v>73.997062015279468</v>
      </c>
      <c r="AM18" s="61">
        <f>'[1]Exploitation '!BC3543</f>
        <v>113.55584139199327</v>
      </c>
      <c r="AS18" s="120"/>
      <c r="BA18" s="42"/>
      <c r="BB18" s="42"/>
    </row>
    <row r="19" spans="1:54" ht="15.75" x14ac:dyDescent="0.25">
      <c r="A19" s="25">
        <v>11</v>
      </c>
      <c r="B19" s="69">
        <f>'[1]Exploitation '!C3544</f>
        <v>41.12</v>
      </c>
      <c r="C19" s="51">
        <f t="shared" si="0"/>
        <v>20.258087421725705</v>
      </c>
      <c r="D19" s="52">
        <f t="shared" si="1"/>
        <v>33.689862697554176</v>
      </c>
      <c r="E19" s="59">
        <f t="shared" si="2"/>
        <v>-12.827950119279883</v>
      </c>
      <c r="F19" s="68">
        <f>'[1]Exploitation '!F3544</f>
        <v>95.81</v>
      </c>
      <c r="G19" s="52">
        <f t="shared" si="3"/>
        <v>46.031597673327738</v>
      </c>
      <c r="H19" s="52">
        <f t="shared" si="4"/>
        <v>44.411824630251523</v>
      </c>
      <c r="I19" s="53">
        <f t="shared" si="5"/>
        <v>5.3665776964207383</v>
      </c>
      <c r="J19" s="58">
        <f>'[1]Exploitation '!G3544</f>
        <v>0</v>
      </c>
      <c r="K19" s="81">
        <f>'[1]Exploitation '!H3544</f>
        <v>19.96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19.96</v>
      </c>
      <c r="R19" s="90">
        <f>'[1]Exploitation '!W3544</f>
        <v>32.29</v>
      </c>
      <c r="S19" s="84">
        <f>'[1]Exploitation '!X3544</f>
        <v>0</v>
      </c>
      <c r="T19" s="84">
        <f>'[1]Exploitation '!Y3544</f>
        <v>0</v>
      </c>
      <c r="U19" s="84">
        <f>'[1]Exploitation '!Z3544</f>
        <v>84.97</v>
      </c>
      <c r="V19" s="84">
        <f>'[1]Exploitation '!AA3544</f>
        <v>0</v>
      </c>
      <c r="W19" s="84">
        <f>'[1]Exploitation '!AB3544</f>
        <v>0</v>
      </c>
      <c r="X19" s="93">
        <f t="shared" si="10"/>
        <v>32.29</v>
      </c>
      <c r="Y19" s="94">
        <f t="shared" si="11"/>
        <v>84.97</v>
      </c>
      <c r="Z19" s="90">
        <f>'[1]Exploitation '!O3544</f>
        <v>9.6999999999999993</v>
      </c>
      <c r="AA19" s="84">
        <f>'[1]Exploitation '!P3544</f>
        <v>0</v>
      </c>
      <c r="AB19" s="84">
        <f>'[1]Exploitation '!Q3544</f>
        <v>0</v>
      </c>
      <c r="AC19" s="84">
        <f>'[1]Exploitation '!R3544</f>
        <v>93.57</v>
      </c>
      <c r="AD19" s="95">
        <f t="shared" si="12"/>
        <v>9.6999999999999993</v>
      </c>
      <c r="AE19" s="52">
        <f t="shared" si="13"/>
        <v>93.57</v>
      </c>
      <c r="AF19" s="117">
        <f>'[1]Exploitation '!AV3544</f>
        <v>0.13518709677419349</v>
      </c>
      <c r="AG19" s="116">
        <f>'[1]Exploitation '!AW3544</f>
        <v>0.43407836021505375</v>
      </c>
      <c r="AH19" s="54">
        <f t="shared" si="6"/>
        <v>5.2313905996465451</v>
      </c>
      <c r="AI19" s="63">
        <f t="shared" si="7"/>
        <v>6.6979715205050638</v>
      </c>
      <c r="AJ19" s="64">
        <f>'[1]Exploitation '!AZ3544</f>
        <v>55.731597673327734</v>
      </c>
      <c r="AK19" s="61">
        <f>'[1]Exploitation '!BA3544</f>
        <v>113.8280874217257</v>
      </c>
      <c r="AL19" s="66">
        <f>'[1]Exploitation '!BB3544</f>
        <v>76.701824630251522</v>
      </c>
      <c r="AM19" s="61">
        <f>'[1]Exploitation '!BC3544</f>
        <v>118.65986269755417</v>
      </c>
      <c r="AS19" s="120"/>
      <c r="BA19" s="42"/>
      <c r="BB19" s="42"/>
    </row>
    <row r="20" spans="1:54" ht="15.75" x14ac:dyDescent="0.25">
      <c r="A20" s="25">
        <v>12</v>
      </c>
      <c r="B20" s="69">
        <f>'[1]Exploitation '!C3545</f>
        <v>42.11</v>
      </c>
      <c r="C20" s="51">
        <f t="shared" si="0"/>
        <v>19.084141238827172</v>
      </c>
      <c r="D20" s="52">
        <f t="shared" si="1"/>
        <v>35.711348105560916</v>
      </c>
      <c r="E20" s="59">
        <f t="shared" si="2"/>
        <v>-12.685489344388092</v>
      </c>
      <c r="F20" s="68">
        <f>'[1]Exploitation '!F3545</f>
        <v>70.400000000000006</v>
      </c>
      <c r="G20" s="52">
        <f t="shared" si="3"/>
        <v>31.716870090241756</v>
      </c>
      <c r="H20" s="52">
        <f t="shared" si="4"/>
        <v>34.036631827577466</v>
      </c>
      <c r="I20" s="53">
        <f t="shared" si="5"/>
        <v>4.6464980821807886</v>
      </c>
      <c r="J20" s="58">
        <f>'[1]Exploitation '!G3545</f>
        <v>0</v>
      </c>
      <c r="K20" s="81">
        <f>'[1]Exploitation '!H3545</f>
        <v>19.989999999999998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19.989999999999998</v>
      </c>
      <c r="R20" s="90">
        <f>'[1]Exploitation '!W3545</f>
        <v>29.95</v>
      </c>
      <c r="S20" s="84">
        <f>'[1]Exploitation '!X3545</f>
        <v>0</v>
      </c>
      <c r="T20" s="84">
        <f>'[1]Exploitation '!Y3545</f>
        <v>0</v>
      </c>
      <c r="U20" s="84">
        <f>'[1]Exploitation '!Z3545</f>
        <v>87</v>
      </c>
      <c r="V20" s="84">
        <f>'[1]Exploitation '!AA3545</f>
        <v>0</v>
      </c>
      <c r="W20" s="84">
        <f>'[1]Exploitation '!AB3545</f>
        <v>0</v>
      </c>
      <c r="X20" s="93">
        <f t="shared" si="10"/>
        <v>29.95</v>
      </c>
      <c r="Y20" s="94">
        <f t="shared" si="11"/>
        <v>87</v>
      </c>
      <c r="Z20" s="90">
        <f>'[1]Exploitation '!O3545</f>
        <v>18.5</v>
      </c>
      <c r="AA20" s="84">
        <f>'[1]Exploitation '!P3545</f>
        <v>0</v>
      </c>
      <c r="AB20" s="84">
        <f>'[1]Exploitation '!Q3545</f>
        <v>0</v>
      </c>
      <c r="AC20" s="84">
        <f>'[1]Exploitation '!R3545</f>
        <v>96.68</v>
      </c>
      <c r="AD20" s="95">
        <f t="shared" si="12"/>
        <v>18.5</v>
      </c>
      <c r="AE20" s="52">
        <f t="shared" si="13"/>
        <v>96.68</v>
      </c>
      <c r="AF20" s="117">
        <f>'[1]Exploitation '!AV3545</f>
        <v>0.13518709677419349</v>
      </c>
      <c r="AG20" s="116">
        <f>'[1]Exploitation '!AW3545</f>
        <v>0.43407836021505375</v>
      </c>
      <c r="AH20" s="54">
        <f t="shared" si="6"/>
        <v>4.5113109854065954</v>
      </c>
      <c r="AI20" s="63">
        <f t="shared" si="7"/>
        <v>6.8704322953968529</v>
      </c>
      <c r="AJ20" s="64">
        <f>'[1]Exploitation '!AZ3545</f>
        <v>50.216870090241756</v>
      </c>
      <c r="AK20" s="61">
        <f>'[1]Exploitation '!BA3545</f>
        <v>115.76414123882718</v>
      </c>
      <c r="AL20" s="66">
        <f>'[1]Exploitation '!BB3545</f>
        <v>63.986631827577469</v>
      </c>
      <c r="AM20" s="61">
        <f>'[1]Exploitation '!BC3545</f>
        <v>122.71134810556092</v>
      </c>
      <c r="AS20" s="120"/>
      <c r="BA20" s="42"/>
      <c r="BB20" s="42"/>
    </row>
    <row r="21" spans="1:54" ht="15.75" x14ac:dyDescent="0.25">
      <c r="A21" s="25">
        <v>13</v>
      </c>
      <c r="B21" s="69">
        <f>'[1]Exploitation '!C3546</f>
        <v>45.019999999999996</v>
      </c>
      <c r="C21" s="51">
        <f t="shared" si="0"/>
        <v>25.381756533551069</v>
      </c>
      <c r="D21" s="52">
        <f t="shared" si="1"/>
        <v>32.374967201036483</v>
      </c>
      <c r="E21" s="59">
        <f t="shared" si="2"/>
        <v>-12.736723734587574</v>
      </c>
      <c r="F21" s="68">
        <f>'[1]Exploitation '!F3546</f>
        <v>77.77</v>
      </c>
      <c r="G21" s="52">
        <f t="shared" si="3"/>
        <v>34.899772674746188</v>
      </c>
      <c r="H21" s="52">
        <f t="shared" si="4"/>
        <v>38.136712045752816</v>
      </c>
      <c r="I21" s="53">
        <f t="shared" si="5"/>
        <v>4.7335152795009963</v>
      </c>
      <c r="J21" s="58">
        <f>'[1]Exploitation '!G3546</f>
        <v>0</v>
      </c>
      <c r="K21" s="81">
        <f>'[1]Exploitation '!H3546</f>
        <v>19.989999999999998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19.989999999999998</v>
      </c>
      <c r="R21" s="90">
        <f>'[1]Exploitation '!W3546</f>
        <v>23.67</v>
      </c>
      <c r="S21" s="84">
        <f>'[1]Exploitation '!X3546</f>
        <v>0</v>
      </c>
      <c r="T21" s="84">
        <f>'[1]Exploitation '!Y3546</f>
        <v>0</v>
      </c>
      <c r="U21" s="84">
        <f>'[1]Exploitation '!Z3546</f>
        <v>86.9</v>
      </c>
      <c r="V21" s="84">
        <f>'[1]Exploitation '!AA3546</f>
        <v>0</v>
      </c>
      <c r="W21" s="84">
        <f>'[1]Exploitation '!AB3546</f>
        <v>0</v>
      </c>
      <c r="X21" s="93">
        <f t="shared" si="10"/>
        <v>23.67</v>
      </c>
      <c r="Y21" s="94">
        <f t="shared" si="11"/>
        <v>86.9</v>
      </c>
      <c r="Z21" s="90">
        <f>'[1]Exploitation '!O3546</f>
        <v>19.7</v>
      </c>
      <c r="AA21" s="84">
        <f>'[1]Exploitation '!P3546</f>
        <v>0</v>
      </c>
      <c r="AB21" s="84">
        <f>'[1]Exploitation '!Q3546</f>
        <v>0</v>
      </c>
      <c r="AC21" s="84">
        <f>'[1]Exploitation '!R3546</f>
        <v>92.04</v>
      </c>
      <c r="AD21" s="95">
        <f t="shared" si="12"/>
        <v>19.7</v>
      </c>
      <c r="AE21" s="52">
        <f t="shared" si="13"/>
        <v>92.04</v>
      </c>
      <c r="AF21" s="117">
        <f>'[1]Exploitation '!AV3546</f>
        <v>0.13518709677419349</v>
      </c>
      <c r="AG21" s="116">
        <f>'[1]Exploitation '!AW3546</f>
        <v>0.43407836021505375</v>
      </c>
      <c r="AH21" s="54">
        <f t="shared" si="6"/>
        <v>4.598328182726803</v>
      </c>
      <c r="AI21" s="63">
        <f t="shared" si="7"/>
        <v>6.8191979051973703</v>
      </c>
      <c r="AJ21" s="64">
        <f>'[1]Exploitation '!AZ3546</f>
        <v>54.599772674746184</v>
      </c>
      <c r="AK21" s="61">
        <f>'[1]Exploitation '!BA3546</f>
        <v>117.42175653355108</v>
      </c>
      <c r="AL21" s="66">
        <f>'[1]Exploitation '!BB3546</f>
        <v>61.806712045752818</v>
      </c>
      <c r="AM21" s="61">
        <f>'[1]Exploitation '!BC3546</f>
        <v>119.27496720103649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f>'[1]Exploitation '!C3547</f>
        <v>47.22</v>
      </c>
      <c r="C22" s="51">
        <f t="shared" si="0"/>
        <v>29.501306043629739</v>
      </c>
      <c r="D22" s="52">
        <f t="shared" si="1"/>
        <v>30.709171713908987</v>
      </c>
      <c r="E22" s="59">
        <f t="shared" si="2"/>
        <v>-12.990477757538759</v>
      </c>
      <c r="F22" s="68">
        <f>'[1]Exploitation '!F3547</f>
        <v>93.68</v>
      </c>
      <c r="G22" s="52">
        <f t="shared" si="3"/>
        <v>50.041913060819105</v>
      </c>
      <c r="H22" s="52">
        <f t="shared" si="4"/>
        <v>38.118372874993128</v>
      </c>
      <c r="I22" s="53">
        <f t="shared" si="5"/>
        <v>5.5197140641877853</v>
      </c>
      <c r="J22" s="58">
        <f>'[1]Exploitation '!G3547</f>
        <v>0</v>
      </c>
      <c r="K22" s="81">
        <f>'[1]Exploitation '!H3547</f>
        <v>20.190000000000001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20.190000000000001</v>
      </c>
      <c r="R22" s="90">
        <f>'[1]Exploitation '!W3547</f>
        <v>32.549999999999997</v>
      </c>
      <c r="S22" s="84">
        <f>'[1]Exploitation '!X3547</f>
        <v>0</v>
      </c>
      <c r="T22" s="84">
        <f>'[1]Exploitation '!Y3547</f>
        <v>0</v>
      </c>
      <c r="U22" s="84">
        <f>'[1]Exploitation '!Z3547</f>
        <v>85.11</v>
      </c>
      <c r="V22" s="84">
        <f>'[1]Exploitation '!AA3547</f>
        <v>0</v>
      </c>
      <c r="W22" s="84">
        <f>'[1]Exploitation '!AB3547</f>
        <v>0</v>
      </c>
      <c r="X22" s="93">
        <f t="shared" si="10"/>
        <v>32.549999999999997</v>
      </c>
      <c r="Y22" s="94">
        <f t="shared" si="11"/>
        <v>85.11</v>
      </c>
      <c r="Z22" s="90">
        <f>'[1]Exploitation '!O3547</f>
        <v>15.6</v>
      </c>
      <c r="AA22" s="84">
        <f>'[1]Exploitation '!P3547</f>
        <v>0</v>
      </c>
      <c r="AB22" s="84">
        <f>'[1]Exploitation '!Q3547</f>
        <v>0</v>
      </c>
      <c r="AC22" s="84">
        <f>'[1]Exploitation '!R3547</f>
        <v>89.51</v>
      </c>
      <c r="AD22" s="95">
        <f t="shared" si="12"/>
        <v>15.6</v>
      </c>
      <c r="AE22" s="52">
        <f t="shared" si="13"/>
        <v>89.51</v>
      </c>
      <c r="AF22" s="117">
        <f>'[1]Exploitation '!AV3547</f>
        <v>0.13518709677419349</v>
      </c>
      <c r="AG22" s="116">
        <f>'[1]Exploitation '!AW3547</f>
        <v>0.43407836021505375</v>
      </c>
      <c r="AH22" s="54">
        <f t="shared" si="6"/>
        <v>5.384526967413592</v>
      </c>
      <c r="AI22" s="63">
        <f t="shared" si="7"/>
        <v>6.7654438822461884</v>
      </c>
      <c r="AJ22" s="64">
        <f>'[1]Exploitation '!AZ3547</f>
        <v>65.641913060819107</v>
      </c>
      <c r="AK22" s="61">
        <f>'[1]Exploitation '!BA3547</f>
        <v>119.01130604362974</v>
      </c>
      <c r="AL22" s="66">
        <f>'[1]Exploitation '!BB3547</f>
        <v>70.668372874993125</v>
      </c>
      <c r="AM22" s="61">
        <f>'[1]Exploitation '!BC3547</f>
        <v>115.81917171390899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f>'[1]Exploitation '!C3548</f>
        <v>66.180000000000007</v>
      </c>
      <c r="C23" s="51">
        <f t="shared" si="0"/>
        <v>31.056386630273536</v>
      </c>
      <c r="D23" s="52">
        <f t="shared" si="1"/>
        <v>27.910092692918042</v>
      </c>
      <c r="E23" s="59">
        <f t="shared" si="2"/>
        <v>7.2135206768084714</v>
      </c>
      <c r="F23" s="68">
        <f>'[1]Exploitation '!F3548</f>
        <v>108.95</v>
      </c>
      <c r="G23" s="52">
        <f t="shared" si="3"/>
        <v>53.719340199689967</v>
      </c>
      <c r="H23" s="52">
        <f t="shared" si="4"/>
        <v>49.671426640177664</v>
      </c>
      <c r="I23" s="53">
        <f t="shared" si="5"/>
        <v>5.5592331601323837</v>
      </c>
      <c r="J23" s="58">
        <f>'[1]Exploitation '!G3548</f>
        <v>0</v>
      </c>
      <c r="K23" s="81">
        <f>'[1]Exploitation '!H3548</f>
        <v>0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0</v>
      </c>
      <c r="R23" s="90">
        <f>'[1]Exploitation '!W3548</f>
        <v>30.32</v>
      </c>
      <c r="S23" s="84">
        <f>'[1]Exploitation '!X3548</f>
        <v>0</v>
      </c>
      <c r="T23" s="84">
        <f>'[1]Exploitation '!Y3548</f>
        <v>0</v>
      </c>
      <c r="U23" s="84">
        <f>'[1]Exploitation '!Z3548</f>
        <v>85.61</v>
      </c>
      <c r="V23" s="84">
        <f>'[1]Exploitation '!AA3548</f>
        <v>0</v>
      </c>
      <c r="W23" s="84">
        <f>'[1]Exploitation '!AB3548</f>
        <v>0</v>
      </c>
      <c r="X23" s="93">
        <f t="shared" si="10"/>
        <v>30.32</v>
      </c>
      <c r="Y23" s="94">
        <f t="shared" si="11"/>
        <v>85.61</v>
      </c>
      <c r="Z23" s="90">
        <f>'[1]Exploitation '!O3548</f>
        <v>3.6</v>
      </c>
      <c r="AA23" s="84">
        <f>'[1]Exploitation '!P3548</f>
        <v>0</v>
      </c>
      <c r="AB23" s="84">
        <f>'[1]Exploitation '!Q3548</f>
        <v>0</v>
      </c>
      <c r="AC23" s="84">
        <f>'[1]Exploitation '!R3548</f>
        <v>90.74</v>
      </c>
      <c r="AD23" s="95">
        <f t="shared" si="12"/>
        <v>3.6</v>
      </c>
      <c r="AE23" s="52">
        <f t="shared" si="13"/>
        <v>90.74</v>
      </c>
      <c r="AF23" s="117">
        <f>'[1]Exploitation '!AV3548</f>
        <v>0.13518709677419349</v>
      </c>
      <c r="AG23" s="116">
        <f>'[1]Exploitation '!AW3548</f>
        <v>0.43407836021505375</v>
      </c>
      <c r="AH23" s="54">
        <f t="shared" si="6"/>
        <v>5.4240460633581904</v>
      </c>
      <c r="AI23" s="63">
        <f t="shared" si="7"/>
        <v>6.7794423165934177</v>
      </c>
      <c r="AJ23" s="64">
        <f>'[1]Exploitation '!AZ3548</f>
        <v>57.319340199689968</v>
      </c>
      <c r="AK23" s="61">
        <f>'[1]Exploitation '!BA3548</f>
        <v>121.79638663027353</v>
      </c>
      <c r="AL23" s="66">
        <f>'[1]Exploitation '!BB3548</f>
        <v>79.991426640177664</v>
      </c>
      <c r="AM23" s="61">
        <f>'[1]Exploitation '!BC3548</f>
        <v>113.52009269291804</v>
      </c>
      <c r="AS23" s="120"/>
      <c r="BA23" s="42"/>
      <c r="BB23" s="42"/>
    </row>
    <row r="24" spans="1:54" ht="15.75" x14ac:dyDescent="0.25">
      <c r="A24" s="25">
        <v>16</v>
      </c>
      <c r="B24" s="69">
        <f>'[1]Exploitation '!C3549</f>
        <v>74.150000000000006</v>
      </c>
      <c r="C24" s="51">
        <f t="shared" si="0"/>
        <v>27.372962337970179</v>
      </c>
      <c r="D24" s="52">
        <f t="shared" si="1"/>
        <v>39.292506070700725</v>
      </c>
      <c r="E24" s="59">
        <f t="shared" si="2"/>
        <v>7.4845315913291159</v>
      </c>
      <c r="F24" s="68">
        <f>'[1]Exploitation '!F3549</f>
        <v>119.33</v>
      </c>
      <c r="G24" s="52">
        <f t="shared" si="3"/>
        <v>56.006783268971056</v>
      </c>
      <c r="H24" s="52">
        <f t="shared" si="4"/>
        <v>57.576647683203724</v>
      </c>
      <c r="I24" s="53">
        <f t="shared" si="5"/>
        <v>5.7465690478252371</v>
      </c>
      <c r="J24" s="58">
        <f>'[1]Exploitation '!G3549</f>
        <v>0</v>
      </c>
      <c r="K24" s="81">
        <f>'[1]Exploitation '!H3549</f>
        <v>0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0</v>
      </c>
      <c r="R24" s="90">
        <f>'[1]Exploitation '!W3549</f>
        <v>25.07</v>
      </c>
      <c r="S24" s="84">
        <f>'[1]Exploitation '!X3549</f>
        <v>0</v>
      </c>
      <c r="T24" s="84">
        <f>'[1]Exploitation '!Y3549</f>
        <v>0</v>
      </c>
      <c r="U24" s="84">
        <f>'[1]Exploitation '!Z3549</f>
        <v>85.53</v>
      </c>
      <c r="V24" s="84">
        <f>'[1]Exploitation '!AA3549</f>
        <v>0</v>
      </c>
      <c r="W24" s="84">
        <f>'[1]Exploitation '!AB3549</f>
        <v>0</v>
      </c>
      <c r="X24" s="93">
        <f t="shared" si="10"/>
        <v>25.07</v>
      </c>
      <c r="Y24" s="94">
        <f t="shared" si="11"/>
        <v>85.53</v>
      </c>
      <c r="Z24" s="90">
        <f>'[1]Exploitation '!O3549</f>
        <v>3.4</v>
      </c>
      <c r="AA24" s="84">
        <f>'[1]Exploitation '!P3549</f>
        <v>0</v>
      </c>
      <c r="AB24" s="84">
        <f>'[1]Exploitation '!Q3549</f>
        <v>0</v>
      </c>
      <c r="AC24" s="84">
        <f>'[1]Exploitation '!R3549</f>
        <v>92.53</v>
      </c>
      <c r="AD24" s="95">
        <f t="shared" si="12"/>
        <v>3.4</v>
      </c>
      <c r="AE24" s="52">
        <f t="shared" si="13"/>
        <v>92.53</v>
      </c>
      <c r="AF24" s="117">
        <f>'[1]Exploitation '!AV3549</f>
        <v>0.13518709677419349</v>
      </c>
      <c r="AG24" s="116">
        <f>'[1]Exploitation '!AW3549</f>
        <v>0.43407836021505375</v>
      </c>
      <c r="AH24" s="54">
        <f t="shared" si="6"/>
        <v>5.6113819510510439</v>
      </c>
      <c r="AI24" s="63">
        <f t="shared" si="7"/>
        <v>7.0504532311140622</v>
      </c>
      <c r="AJ24" s="64">
        <f>'[1]Exploitation '!AZ3549</f>
        <v>59.406783268971054</v>
      </c>
      <c r="AK24" s="61">
        <f>'[1]Exploitation '!BA3549</f>
        <v>119.90296233797018</v>
      </c>
      <c r="AL24" s="66">
        <f>'[1]Exploitation '!BB3549</f>
        <v>82.646647683203724</v>
      </c>
      <c r="AM24" s="61">
        <f>'[1]Exploitation '!BC3549</f>
        <v>124.82250607070073</v>
      </c>
      <c r="AS24" s="120"/>
      <c r="BA24" s="42"/>
      <c r="BB24" s="42"/>
    </row>
    <row r="25" spans="1:54" ht="15.75" x14ac:dyDescent="0.25">
      <c r="A25" s="25">
        <v>17</v>
      </c>
      <c r="B25" s="69">
        <f>'[1]Exploitation '!C3550</f>
        <v>50.35</v>
      </c>
      <c r="C25" s="51">
        <f t="shared" si="0"/>
        <v>24.416364881556419</v>
      </c>
      <c r="D25" s="52">
        <f t="shared" si="1"/>
        <v>38.573575759842853</v>
      </c>
      <c r="E25" s="59">
        <f t="shared" si="2"/>
        <v>-12.639940641399253</v>
      </c>
      <c r="F25" s="68">
        <f>'[1]Exploitation '!F3550</f>
        <v>140.19</v>
      </c>
      <c r="G25" s="52">
        <f t="shared" si="3"/>
        <v>59.491674979561743</v>
      </c>
      <c r="H25" s="52">
        <f t="shared" si="4"/>
        <v>74.861697853336068</v>
      </c>
      <c r="I25" s="53">
        <f t="shared" si="5"/>
        <v>5.8366271671022263</v>
      </c>
      <c r="J25" s="58">
        <f>'[1]Exploitation '!G3550</f>
        <v>0</v>
      </c>
      <c r="K25" s="81">
        <f>'[1]Exploitation '!H3550</f>
        <v>20.05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20.05</v>
      </c>
      <c r="R25" s="90">
        <f>'[1]Exploitation '!W3550</f>
        <v>8.68</v>
      </c>
      <c r="S25" s="84">
        <f>'[1]Exploitation '!X3550</f>
        <v>0</v>
      </c>
      <c r="T25" s="84">
        <f>'[1]Exploitation '!Y3550</f>
        <v>0</v>
      </c>
      <c r="U25" s="84">
        <f>'[1]Exploitation '!Z3550</f>
        <v>86.79</v>
      </c>
      <c r="V25" s="84">
        <f>'[1]Exploitation '!AA3550</f>
        <v>0</v>
      </c>
      <c r="W25" s="84">
        <f>'[1]Exploitation '!AB3550</f>
        <v>0</v>
      </c>
      <c r="X25" s="93">
        <f t="shared" si="10"/>
        <v>8.68</v>
      </c>
      <c r="Y25" s="94">
        <f t="shared" si="11"/>
        <v>86.79</v>
      </c>
      <c r="Z25" s="90">
        <f>'[1]Exploitation '!O3550</f>
        <v>1.3</v>
      </c>
      <c r="AA25" s="84">
        <f>'[1]Exploitation '!P3550</f>
        <v>0</v>
      </c>
      <c r="AB25" s="84">
        <f>'[1]Exploitation '!Q3550</f>
        <v>0</v>
      </c>
      <c r="AC25" s="84">
        <f>'[1]Exploitation '!R3550</f>
        <v>92.36</v>
      </c>
      <c r="AD25" s="95">
        <f t="shared" si="12"/>
        <v>1.3</v>
      </c>
      <c r="AE25" s="52">
        <f t="shared" si="13"/>
        <v>92.36</v>
      </c>
      <c r="AF25" s="117">
        <f>'[1]Exploitation '!AV3550</f>
        <v>0.13518709677419349</v>
      </c>
      <c r="AG25" s="116">
        <f>'[1]Exploitation '!AW3550</f>
        <v>0.43407836021505375</v>
      </c>
      <c r="AH25" s="54">
        <f t="shared" si="6"/>
        <v>5.701440070328033</v>
      </c>
      <c r="AI25" s="63">
        <f t="shared" si="7"/>
        <v>6.975980998385694</v>
      </c>
      <c r="AJ25" s="64">
        <f>'[1]Exploitation '!AZ3550</f>
        <v>60.791674979561741</v>
      </c>
      <c r="AK25" s="61">
        <f>'[1]Exploitation '!BA3550</f>
        <v>116.77636488155642</v>
      </c>
      <c r="AL25" s="66">
        <f>'[1]Exploitation '!BB3550</f>
        <v>83.541697853336061</v>
      </c>
      <c r="AM25" s="61">
        <f>'[1]Exploitation '!BC3550</f>
        <v>125.36357575984286</v>
      </c>
      <c r="AS25" s="120"/>
      <c r="BA25" s="42"/>
      <c r="BB25" s="42"/>
    </row>
    <row r="26" spans="1:54" ht="15.75" x14ac:dyDescent="0.25">
      <c r="A26" s="25">
        <v>18</v>
      </c>
      <c r="B26" s="69">
        <f>'[1]Exploitation '!C3551</f>
        <v>55.67</v>
      </c>
      <c r="C26" s="51">
        <f t="shared" si="0"/>
        <v>28.747495286086178</v>
      </c>
      <c r="D26" s="52">
        <f t="shared" si="1"/>
        <v>39.435618485513928</v>
      </c>
      <c r="E26" s="59">
        <f t="shared" si="2"/>
        <v>-12.513113771600135</v>
      </c>
      <c r="F26" s="68">
        <f>'[1]Exploitation '!F3551</f>
        <v>146.30000000000001</v>
      </c>
      <c r="G26" s="52">
        <f t="shared" si="3"/>
        <v>62.529832934074541</v>
      </c>
      <c r="H26" s="52">
        <f t="shared" si="4"/>
        <v>78.080596796252891</v>
      </c>
      <c r="I26" s="53">
        <f t="shared" si="5"/>
        <v>5.6895702696725765</v>
      </c>
      <c r="J26" s="58">
        <f>'[1]Exploitation '!G3551</f>
        <v>0</v>
      </c>
      <c r="K26" s="81">
        <f>'[1]Exploitation '!H3551</f>
        <v>20.05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20.05</v>
      </c>
      <c r="R26" s="90">
        <f>'[1]Exploitation '!W3551</f>
        <v>0</v>
      </c>
      <c r="S26" s="84">
        <f>'[1]Exploitation '!X3551</f>
        <v>0</v>
      </c>
      <c r="T26" s="84">
        <f>'[1]Exploitation '!Y3551</f>
        <v>0</v>
      </c>
      <c r="U26" s="84">
        <f>'[1]Exploitation '!Z3551</f>
        <v>86.32</v>
      </c>
      <c r="V26" s="84">
        <f>'[1]Exploitation '!AA3551</f>
        <v>0</v>
      </c>
      <c r="W26" s="84">
        <f>'[1]Exploitation '!AB3551</f>
        <v>0</v>
      </c>
      <c r="X26" s="93">
        <f t="shared" si="10"/>
        <v>0</v>
      </c>
      <c r="Y26" s="94">
        <f t="shared" si="11"/>
        <v>86.32</v>
      </c>
      <c r="Z26" s="90">
        <f>'[1]Exploitation '!O3551</f>
        <v>0</v>
      </c>
      <c r="AA26" s="84">
        <f>'[1]Exploitation '!P3551</f>
        <v>0</v>
      </c>
      <c r="AB26" s="84">
        <f>'[1]Exploitation '!Q3551</f>
        <v>0</v>
      </c>
      <c r="AC26" s="84">
        <f>'[1]Exploitation '!R3551</f>
        <v>92.04</v>
      </c>
      <c r="AD26" s="95">
        <f t="shared" si="12"/>
        <v>0</v>
      </c>
      <c r="AE26" s="52">
        <f t="shared" si="13"/>
        <v>92.04</v>
      </c>
      <c r="AF26" s="117">
        <f>'[1]Exploitation '!AV3551</f>
        <v>0.13518709677419349</v>
      </c>
      <c r="AG26" s="116">
        <f>'[1]Exploitation '!AW3551</f>
        <v>0.43407836021505375</v>
      </c>
      <c r="AH26" s="54">
        <f t="shared" si="6"/>
        <v>5.5543831728983832</v>
      </c>
      <c r="AI26" s="63">
        <f t="shared" si="7"/>
        <v>7.1028078681848115</v>
      </c>
      <c r="AJ26" s="64">
        <f>'[1]Exploitation '!AZ3551</f>
        <v>62.529832934074541</v>
      </c>
      <c r="AK26" s="61">
        <f>'[1]Exploitation '!BA3551</f>
        <v>120.78749528608618</v>
      </c>
      <c r="AL26" s="127">
        <f>'[1]Exploitation '!BB3551</f>
        <v>78.080596796252891</v>
      </c>
      <c r="AM26" s="61">
        <f>'[1]Exploitation '!BC3551</f>
        <v>125.75561848551392</v>
      </c>
      <c r="AS26" s="120"/>
      <c r="BA26" s="42"/>
      <c r="BB26" s="42"/>
    </row>
    <row r="27" spans="1:54" ht="15.75" x14ac:dyDescent="0.25">
      <c r="A27" s="25">
        <v>19</v>
      </c>
      <c r="B27" s="69">
        <f>'[1]Exploitation '!C3552</f>
        <v>95.97</v>
      </c>
      <c r="C27" s="51">
        <f t="shared" si="0"/>
        <v>54.744002800028923</v>
      </c>
      <c r="D27" s="52">
        <f t="shared" si="1"/>
        <v>52.81624574094036</v>
      </c>
      <c r="E27" s="59">
        <f t="shared" si="2"/>
        <v>-11.590248540969238</v>
      </c>
      <c r="F27" s="68">
        <f>'[1]Exploitation '!F3552</f>
        <v>183.1</v>
      </c>
      <c r="G27" s="52">
        <f t="shared" si="3"/>
        <v>76.585911174448285</v>
      </c>
      <c r="H27" s="52">
        <f t="shared" si="4"/>
        <v>99.426142748502386</v>
      </c>
      <c r="I27" s="53">
        <f t="shared" si="5"/>
        <v>7.0879460770493425</v>
      </c>
      <c r="J27" s="58">
        <f>'[1]Exploitation '!G3552</f>
        <v>0</v>
      </c>
      <c r="K27" s="81">
        <f>'[1]Exploitation '!H3552</f>
        <v>20.2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20.2</v>
      </c>
      <c r="R27" s="90">
        <f>'[1]Exploitation '!W3552</f>
        <v>0</v>
      </c>
      <c r="S27" s="84">
        <f>'[1]Exploitation '!X3552</f>
        <v>0</v>
      </c>
      <c r="T27" s="84">
        <f>'[1]Exploitation '!Y3552</f>
        <v>0</v>
      </c>
      <c r="U27" s="84">
        <f>'[1]Exploitation '!Z3552</f>
        <v>82.12</v>
      </c>
      <c r="V27" s="84">
        <f>'[1]Exploitation '!AA3552</f>
        <v>0</v>
      </c>
      <c r="W27" s="84">
        <f>'[1]Exploitation '!AB3552</f>
        <v>0</v>
      </c>
      <c r="X27" s="93">
        <f t="shared" si="10"/>
        <v>0</v>
      </c>
      <c r="Y27" s="94">
        <f t="shared" si="11"/>
        <v>82.12</v>
      </c>
      <c r="Z27" s="90">
        <f>'[1]Exploitation '!O3552</f>
        <v>0</v>
      </c>
      <c r="AA27" s="84">
        <f>'[1]Exploitation '!P3552</f>
        <v>0</v>
      </c>
      <c r="AB27" s="84">
        <f>'[1]Exploitation '!Q3552</f>
        <v>0</v>
      </c>
      <c r="AC27" s="84">
        <f>'[1]Exploitation '!R3552</f>
        <v>94.11</v>
      </c>
      <c r="AD27" s="95">
        <f t="shared" si="12"/>
        <v>0</v>
      </c>
      <c r="AE27" s="52">
        <f t="shared" si="13"/>
        <v>94.11</v>
      </c>
      <c r="AF27" s="117">
        <f>'[1]Exploitation '!AV3552</f>
        <v>0.13518709677419349</v>
      </c>
      <c r="AG27" s="116">
        <f>'[1]Exploitation '!AW3552</f>
        <v>0.43407836021505375</v>
      </c>
      <c r="AH27" s="54">
        <f t="shared" si="6"/>
        <v>6.9527589802751493</v>
      </c>
      <c r="AI27" s="63">
        <f t="shared" si="7"/>
        <v>8.1756730988157074</v>
      </c>
      <c r="AJ27" s="64">
        <f>'[1]Exploitation '!AZ3552</f>
        <v>76.585911174448285</v>
      </c>
      <c r="AK27" s="61">
        <f>'[1]Exploitation '!BA3552</f>
        <v>148.85400280002892</v>
      </c>
      <c r="AL27" s="127">
        <f>'[1]Exploitation '!BB3552</f>
        <v>99.426142748502386</v>
      </c>
      <c r="AM27" s="61">
        <f>'[1]Exploitation '!BC3552</f>
        <v>134.93624574094036</v>
      </c>
      <c r="AS27" s="120"/>
      <c r="BA27" s="42"/>
      <c r="BB27" s="42"/>
    </row>
    <row r="28" spans="1:54" ht="15.75" x14ac:dyDescent="0.25">
      <c r="A28" s="25">
        <v>20</v>
      </c>
      <c r="B28" s="69">
        <f>'[1]Exploitation '!C3553</f>
        <v>104.91</v>
      </c>
      <c r="C28" s="51">
        <f t="shared" si="0"/>
        <v>60.672013473331035</v>
      </c>
      <c r="D28" s="52">
        <f t="shared" si="1"/>
        <v>55.607928605460387</v>
      </c>
      <c r="E28" s="59">
        <f t="shared" si="2"/>
        <v>-11.369942078791457</v>
      </c>
      <c r="F28" s="68">
        <f>'[1]Exploitation '!F3553</f>
        <v>187.33</v>
      </c>
      <c r="G28" s="52">
        <f t="shared" si="3"/>
        <v>77.83688765362399</v>
      </c>
      <c r="H28" s="52">
        <f t="shared" si="4"/>
        <v>102.24442844065021</v>
      </c>
      <c r="I28" s="53">
        <f t="shared" si="5"/>
        <v>7.2486839057258168</v>
      </c>
      <c r="J28" s="58">
        <f>'[1]Exploitation '!G3553</f>
        <v>0</v>
      </c>
      <c r="K28" s="81">
        <f>'[1]Exploitation '!H3553</f>
        <v>20.16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20.16</v>
      </c>
      <c r="R28" s="90">
        <f>'[1]Exploitation '!W3553</f>
        <v>0</v>
      </c>
      <c r="S28" s="84">
        <f>'[1]Exploitation '!X3553</f>
        <v>0</v>
      </c>
      <c r="T28" s="84">
        <f>'[1]Exploitation '!Y3553</f>
        <v>0</v>
      </c>
      <c r="U28" s="84">
        <f>'[1]Exploitation '!Z3553</f>
        <v>82.06</v>
      </c>
      <c r="V28" s="84">
        <f>'[1]Exploitation '!AA3553</f>
        <v>0</v>
      </c>
      <c r="W28" s="84">
        <f>'[1]Exploitation '!AB3553</f>
        <v>0</v>
      </c>
      <c r="X28" s="93">
        <f t="shared" si="10"/>
        <v>0</v>
      </c>
      <c r="Y28" s="94">
        <f t="shared" si="11"/>
        <v>82.06</v>
      </c>
      <c r="Z28" s="90">
        <f>'[1]Exploitation '!O3553</f>
        <v>0</v>
      </c>
      <c r="AA28" s="84">
        <f>'[1]Exploitation '!P3553</f>
        <v>0</v>
      </c>
      <c r="AB28" s="84">
        <f>'[1]Exploitation '!Q3553</f>
        <v>0</v>
      </c>
      <c r="AC28" s="84">
        <f>'[1]Exploitation '!R3553</f>
        <v>91.71</v>
      </c>
      <c r="AD28" s="95">
        <f t="shared" si="12"/>
        <v>0</v>
      </c>
      <c r="AE28" s="52">
        <f t="shared" si="13"/>
        <v>91.71</v>
      </c>
      <c r="AF28" s="117">
        <f>'[1]Exploitation '!AV3553</f>
        <v>0.13518709677419349</v>
      </c>
      <c r="AG28" s="116">
        <f>'[1]Exploitation '!AW3553</f>
        <v>0.43407836021505375</v>
      </c>
      <c r="AH28" s="54">
        <f t="shared" si="6"/>
        <v>7.1134968089516235</v>
      </c>
      <c r="AI28" s="63">
        <f t="shared" si="7"/>
        <v>8.3559795609934895</v>
      </c>
      <c r="AJ28" s="64">
        <f>'[1]Exploitation '!AZ3553</f>
        <v>77.83688765362399</v>
      </c>
      <c r="AK28" s="61">
        <f>'[1]Exploitation '!BA3553</f>
        <v>152.38201347333103</v>
      </c>
      <c r="AL28" s="127">
        <f>'[1]Exploitation '!BB3553</f>
        <v>102.24442844065021</v>
      </c>
      <c r="AM28" s="61">
        <f>'[1]Exploitation '!BC3553</f>
        <v>137.66792860546039</v>
      </c>
      <c r="AS28" s="120"/>
      <c r="BA28" s="42"/>
      <c r="BB28" s="42"/>
    </row>
    <row r="29" spans="1:54" ht="15.75" x14ac:dyDescent="0.25">
      <c r="A29" s="25">
        <v>21</v>
      </c>
      <c r="B29" s="69">
        <f>'[1]Exploitation '!C3554</f>
        <v>113.87</v>
      </c>
      <c r="C29" s="51">
        <f t="shared" si="0"/>
        <v>61.576201906729068</v>
      </c>
      <c r="D29" s="52">
        <f t="shared" si="1"/>
        <v>63.433596625553093</v>
      </c>
      <c r="E29" s="59">
        <f t="shared" si="2"/>
        <v>-11.139798532282118</v>
      </c>
      <c r="F29" s="68">
        <f>'[1]Exploitation '!F3554</f>
        <v>185.93</v>
      </c>
      <c r="G29" s="52">
        <f t="shared" si="3"/>
        <v>75.067919682342605</v>
      </c>
      <c r="H29" s="52">
        <f t="shared" si="4"/>
        <v>103.6665957042365</v>
      </c>
      <c r="I29" s="53">
        <f t="shared" si="5"/>
        <v>7.1954846134208923</v>
      </c>
      <c r="J29" s="58">
        <f>'[1]Exploitation '!G3554</f>
        <v>0</v>
      </c>
      <c r="K29" s="81">
        <f>'[1]Exploitation '!H3554</f>
        <v>20.16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20.16</v>
      </c>
      <c r="R29" s="90">
        <f>'[1]Exploitation '!W3554</f>
        <v>0</v>
      </c>
      <c r="S29" s="84">
        <f>'[1]Exploitation '!X3554</f>
        <v>0</v>
      </c>
      <c r="T29" s="84">
        <f>'[1]Exploitation '!Y3554</f>
        <v>0</v>
      </c>
      <c r="U29" s="84">
        <f>'[1]Exploitation '!Z3554</f>
        <v>82.16</v>
      </c>
      <c r="V29" s="84">
        <f>'[1]Exploitation '!AA3554</f>
        <v>0</v>
      </c>
      <c r="W29" s="84">
        <f>'[1]Exploitation '!AB3554</f>
        <v>0</v>
      </c>
      <c r="X29" s="93">
        <f t="shared" si="10"/>
        <v>0</v>
      </c>
      <c r="Y29" s="94">
        <f t="shared" si="11"/>
        <v>82.16</v>
      </c>
      <c r="Z29" s="90">
        <f>'[1]Exploitation '!O3554</f>
        <v>0</v>
      </c>
      <c r="AA29" s="84">
        <f>'[1]Exploitation '!P3554</f>
        <v>0</v>
      </c>
      <c r="AB29" s="84">
        <f>'[1]Exploitation '!Q3554</f>
        <v>0</v>
      </c>
      <c r="AC29" s="84">
        <f>'[1]Exploitation '!R3554</f>
        <v>90.87</v>
      </c>
      <c r="AD29" s="95">
        <f t="shared" si="12"/>
        <v>0</v>
      </c>
      <c r="AE29" s="52">
        <f t="shared" si="13"/>
        <v>90.87</v>
      </c>
      <c r="AF29" s="117">
        <f>'[1]Exploitation '!AV3554</f>
        <v>0.13518709677419349</v>
      </c>
      <c r="AG29" s="116">
        <f>'[1]Exploitation '!AW3554</f>
        <v>0.43407836021505375</v>
      </c>
      <c r="AH29" s="54">
        <f t="shared" si="6"/>
        <v>7.060297516646699</v>
      </c>
      <c r="AI29" s="63">
        <f t="shared" si="7"/>
        <v>8.5861231075028286</v>
      </c>
      <c r="AJ29" s="64">
        <f>'[1]Exploitation '!AZ3554</f>
        <v>75.067919682342605</v>
      </c>
      <c r="AK29" s="61">
        <f>'[1]Exploitation '!BA3554</f>
        <v>152.44620190672907</v>
      </c>
      <c r="AL29" s="127">
        <f>'[1]Exploitation '!BB3554</f>
        <v>103.6665957042365</v>
      </c>
      <c r="AM29" s="61">
        <f>'[1]Exploitation '!BC3554</f>
        <v>145.59359662555309</v>
      </c>
      <c r="AS29" s="120"/>
      <c r="BA29" s="42"/>
      <c r="BB29" s="42"/>
    </row>
    <row r="30" spans="1:54" ht="15.75" x14ac:dyDescent="0.25">
      <c r="A30" s="25">
        <v>22</v>
      </c>
      <c r="B30" s="69">
        <f>'[1]Exploitation '!C3555</f>
        <v>114.42</v>
      </c>
      <c r="C30" s="51">
        <f t="shared" si="0"/>
        <v>61.493961238682488</v>
      </c>
      <c r="D30" s="52">
        <f t="shared" si="1"/>
        <v>63.898758479509112</v>
      </c>
      <c r="E30" s="59">
        <f t="shared" si="2"/>
        <v>-10.972719718191566</v>
      </c>
      <c r="F30" s="68">
        <f>'[1]Exploitation '!F3555</f>
        <v>187.36</v>
      </c>
      <c r="G30" s="52">
        <f t="shared" si="3"/>
        <v>76.548747457223584</v>
      </c>
      <c r="H30" s="52">
        <f t="shared" si="4"/>
        <v>103.56142865209966</v>
      </c>
      <c r="I30" s="53">
        <f t="shared" si="5"/>
        <v>7.2498238906767698</v>
      </c>
      <c r="J30" s="58">
        <f>'[1]Exploitation '!G3555</f>
        <v>0</v>
      </c>
      <c r="K30" s="81">
        <f>'[1]Exploitation '!H3555</f>
        <v>20.010000000000002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20.010000000000002</v>
      </c>
      <c r="R30" s="90">
        <f>'[1]Exploitation '!W3555</f>
        <v>0</v>
      </c>
      <c r="S30" s="84">
        <f>'[1]Exploitation '!X3555</f>
        <v>0</v>
      </c>
      <c r="T30" s="84">
        <f>'[1]Exploitation '!Y3555</f>
        <v>0</v>
      </c>
      <c r="U30" s="84">
        <f>'[1]Exploitation '!Z3555</f>
        <v>82.86</v>
      </c>
      <c r="V30" s="84">
        <f>'[1]Exploitation '!AA3555</f>
        <v>0</v>
      </c>
      <c r="W30" s="84">
        <f>'[1]Exploitation '!AB3555</f>
        <v>0</v>
      </c>
      <c r="X30" s="93">
        <f t="shared" si="10"/>
        <v>0</v>
      </c>
      <c r="Y30" s="94">
        <f t="shared" si="11"/>
        <v>82.86</v>
      </c>
      <c r="Z30" s="90">
        <f>'[1]Exploitation '!O3555</f>
        <v>0</v>
      </c>
      <c r="AA30" s="84">
        <f>'[1]Exploitation '!P3555</f>
        <v>0</v>
      </c>
      <c r="AB30" s="84">
        <f>'[1]Exploitation '!Q3555</f>
        <v>0</v>
      </c>
      <c r="AC30" s="84">
        <f>'[1]Exploitation '!R3555</f>
        <v>90.38</v>
      </c>
      <c r="AD30" s="95">
        <f t="shared" si="12"/>
        <v>0</v>
      </c>
      <c r="AE30" s="52">
        <f t="shared" si="13"/>
        <v>90.38</v>
      </c>
      <c r="AF30" s="117">
        <f>'[1]Exploitation '!AV3555</f>
        <v>0.13518709677419349</v>
      </c>
      <c r="AG30" s="116">
        <f>'[1]Exploitation '!AW3555</f>
        <v>0.43407836021505375</v>
      </c>
      <c r="AH30" s="54">
        <f t="shared" si="6"/>
        <v>7.1146367939025765</v>
      </c>
      <c r="AI30" s="63">
        <f t="shared" si="7"/>
        <v>8.6032019215933815</v>
      </c>
      <c r="AJ30" s="64">
        <f>'[1]Exploitation '!AZ3555</f>
        <v>76.548747457223584</v>
      </c>
      <c r="AK30" s="61">
        <f>'[1]Exploitation '!BA3555</f>
        <v>151.87396123868248</v>
      </c>
      <c r="AL30" s="127">
        <f>'[1]Exploitation '!BB3555</f>
        <v>103.56142865209966</v>
      </c>
      <c r="AM30" s="61">
        <f>'[1]Exploitation '!BC3555</f>
        <v>146.75875847950911</v>
      </c>
      <c r="AS30" s="120"/>
      <c r="BA30" s="42"/>
      <c r="BB30" s="42"/>
    </row>
    <row r="31" spans="1:54" ht="15.75" x14ac:dyDescent="0.25">
      <c r="A31" s="25">
        <v>23</v>
      </c>
      <c r="B31" s="69">
        <f>'[1]Exploitation '!C3556</f>
        <v>112.16</v>
      </c>
      <c r="C31" s="51">
        <f t="shared" si="0"/>
        <v>59.674562295591215</v>
      </c>
      <c r="D31" s="52">
        <f t="shared" si="1"/>
        <v>63.492315046053605</v>
      </c>
      <c r="E31" s="59">
        <f t="shared" si="2"/>
        <v>-11.006877341644834</v>
      </c>
      <c r="F31" s="68">
        <f>'[1]Exploitation '!F3556</f>
        <v>180.87</v>
      </c>
      <c r="G31" s="52">
        <f t="shared" si="3"/>
        <v>70.894432268364241</v>
      </c>
      <c r="H31" s="52">
        <f t="shared" si="4"/>
        <v>102.97236046897868</v>
      </c>
      <c r="I31" s="53">
        <f t="shared" si="5"/>
        <v>7.0032072626571038</v>
      </c>
      <c r="J31" s="58">
        <f>'[1]Exploitation '!G3556</f>
        <v>0</v>
      </c>
      <c r="K31" s="81">
        <f>'[1]Exploitation '!H3556</f>
        <v>20.010000000000002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20.010000000000002</v>
      </c>
      <c r="R31" s="90">
        <f>'[1]Exploitation '!W3556</f>
        <v>0</v>
      </c>
      <c r="S31" s="84">
        <f>'[1]Exploitation '!X3556</f>
        <v>0</v>
      </c>
      <c r="T31" s="84">
        <f>'[1]Exploitation '!Y3556</f>
        <v>0</v>
      </c>
      <c r="U31" s="84">
        <f>'[1]Exploitation '!Z3556</f>
        <v>82.46</v>
      </c>
      <c r="V31" s="84">
        <f>'[1]Exploitation '!AA3556</f>
        <v>0</v>
      </c>
      <c r="W31" s="84">
        <f>'[1]Exploitation '!AB3556</f>
        <v>0</v>
      </c>
      <c r="X31" s="93">
        <f t="shared" si="10"/>
        <v>0</v>
      </c>
      <c r="Y31" s="94">
        <f t="shared" si="11"/>
        <v>82.46</v>
      </c>
      <c r="Z31" s="90">
        <f>'[1]Exploitation '!O3556</f>
        <v>0</v>
      </c>
      <c r="AA31" s="84">
        <f>'[1]Exploitation '!P3556</f>
        <v>0</v>
      </c>
      <c r="AB31" s="84">
        <f>'[1]Exploitation '!Q3556</f>
        <v>0</v>
      </c>
      <c r="AC31" s="84">
        <f>'[1]Exploitation '!R3556</f>
        <v>91.82</v>
      </c>
      <c r="AD31" s="95">
        <f t="shared" si="12"/>
        <v>0</v>
      </c>
      <c r="AE31" s="52">
        <f t="shared" si="13"/>
        <v>91.82</v>
      </c>
      <c r="AF31" s="117">
        <f>'[1]Exploitation '!AV3556</f>
        <v>0.13518709677419349</v>
      </c>
      <c r="AG31" s="116">
        <f>'[1]Exploitation '!AW3556</f>
        <v>0.43407836021505375</v>
      </c>
      <c r="AH31" s="54">
        <f t="shared" si="6"/>
        <v>6.8680201658829105</v>
      </c>
      <c r="AI31" s="63">
        <f t="shared" si="7"/>
        <v>8.5690442981401134</v>
      </c>
      <c r="AJ31" s="64">
        <f>'[1]Exploitation '!AZ3556</f>
        <v>70.894432268364241</v>
      </c>
      <c r="AK31" s="61">
        <f>'[1]Exploitation '!BA3556</f>
        <v>151.49456229559121</v>
      </c>
      <c r="AL31" s="127">
        <f>'[1]Exploitation '!BB3556</f>
        <v>102.97236046897868</v>
      </c>
      <c r="AM31" s="61">
        <f>'[1]Exploitation '!BC3556</f>
        <v>145.9523150460536</v>
      </c>
      <c r="AS31" s="120"/>
      <c r="BA31" s="42"/>
      <c r="BB31" s="42"/>
    </row>
    <row r="32" spans="1:54" ht="16.5" thickBot="1" x14ac:dyDescent="0.3">
      <c r="A32" s="26">
        <v>24</v>
      </c>
      <c r="B32" s="70">
        <f>'[1]Exploitation '!C3557</f>
        <v>102.11</v>
      </c>
      <c r="C32" s="55">
        <f t="shared" si="0"/>
        <v>56.083572105527807</v>
      </c>
      <c r="D32" s="52">
        <f t="shared" si="1"/>
        <v>57.520125998674416</v>
      </c>
      <c r="E32" s="59">
        <f t="shared" si="2"/>
        <v>-11.493698104202192</v>
      </c>
      <c r="F32" s="71">
        <f>'[1]Exploitation '!F3557</f>
        <v>172.81</v>
      </c>
      <c r="G32" s="56">
        <f t="shared" si="3"/>
        <v>69.075198661076001</v>
      </c>
      <c r="H32" s="52">
        <f t="shared" si="4"/>
        <v>97.037869535703067</v>
      </c>
      <c r="I32" s="53">
        <f t="shared" si="5"/>
        <v>6.6969318032209388</v>
      </c>
      <c r="J32" s="58">
        <f>'[1]Exploitation '!G3557</f>
        <v>0</v>
      </c>
      <c r="K32" s="81">
        <f>'[1]Exploitation '!H3557</f>
        <v>20.23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20.23</v>
      </c>
      <c r="R32" s="90">
        <f>'[1]Exploitation '!W3557</f>
        <v>0</v>
      </c>
      <c r="S32" s="84">
        <f>'[1]Exploitation '!X3557</f>
        <v>0</v>
      </c>
      <c r="T32" s="84">
        <f>'[1]Exploitation '!Y3557</f>
        <v>0</v>
      </c>
      <c r="U32" s="84">
        <f>'[1]Exploitation '!Z3557</f>
        <v>83</v>
      </c>
      <c r="V32" s="84">
        <f>'[1]Exploitation '!AA3557</f>
        <v>0</v>
      </c>
      <c r="W32" s="84">
        <f>'[1]Exploitation '!AB3557</f>
        <v>0</v>
      </c>
      <c r="X32" s="93">
        <f t="shared" si="10"/>
        <v>0</v>
      </c>
      <c r="Y32" s="94">
        <f t="shared" si="11"/>
        <v>83</v>
      </c>
      <c r="Z32" s="91">
        <f>'[1]Exploitation '!O3557</f>
        <v>0</v>
      </c>
      <c r="AA32" s="92">
        <f>'[1]Exploitation '!P3557</f>
        <v>0</v>
      </c>
      <c r="AB32" s="92">
        <f>'[1]Exploitation '!Q3557</f>
        <v>0</v>
      </c>
      <c r="AC32" s="92">
        <f>'[1]Exploitation '!R3557</f>
        <v>91.58</v>
      </c>
      <c r="AD32" s="95">
        <f t="shared" si="12"/>
        <v>0</v>
      </c>
      <c r="AE32" s="52">
        <f t="shared" si="13"/>
        <v>91.58</v>
      </c>
      <c r="AF32" s="117">
        <f>'[1]Exploitation '!AV3557</f>
        <v>0.13518709677419349</v>
      </c>
      <c r="AG32" s="116">
        <f>'[1]Exploitation '!AW3557</f>
        <v>0.43407836021505375</v>
      </c>
      <c r="AH32" s="54">
        <f t="shared" si="6"/>
        <v>6.5617447064467456</v>
      </c>
      <c r="AI32" s="63">
        <f t="shared" si="7"/>
        <v>8.3022235355827547</v>
      </c>
      <c r="AJ32" s="65">
        <f>'[1]Exploitation '!AZ3557</f>
        <v>69.075198661076001</v>
      </c>
      <c r="AK32" s="62">
        <f>'[1]Exploitation '!BA3557</f>
        <v>147.66357210552781</v>
      </c>
      <c r="AL32" s="128">
        <f>'[1]Exploitation '!BB3557</f>
        <v>97.037869535703067</v>
      </c>
      <c r="AM32" s="62">
        <f>'[1]Exploitation '!BC3557</f>
        <v>140.52012599867442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114.42</v>
      </c>
      <c r="C33" s="40">
        <f t="shared" ref="C33:AE33" si="14">MAX(C9:C32)</f>
        <v>61.576201906729068</v>
      </c>
      <c r="D33" s="40">
        <f t="shared" si="14"/>
        <v>63.898758479509112</v>
      </c>
      <c r="E33" s="40">
        <f t="shared" si="14"/>
        <v>7.4845315913291159</v>
      </c>
      <c r="F33" s="40">
        <f t="shared" si="14"/>
        <v>187.36</v>
      </c>
      <c r="G33" s="40">
        <f t="shared" si="14"/>
        <v>127.50490258815212</v>
      </c>
      <c r="H33" s="40">
        <f t="shared" si="14"/>
        <v>103.6665957042365</v>
      </c>
      <c r="I33" s="40">
        <f t="shared" si="14"/>
        <v>7.2498238906767698</v>
      </c>
      <c r="J33" s="40">
        <f t="shared" si="14"/>
        <v>0</v>
      </c>
      <c r="K33" s="40">
        <f t="shared" si="14"/>
        <v>20.3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20.3</v>
      </c>
      <c r="R33" s="40">
        <f t="shared" si="14"/>
        <v>32.549999999999997</v>
      </c>
      <c r="S33" s="40">
        <f t="shared" si="14"/>
        <v>0</v>
      </c>
      <c r="T33" s="40">
        <f t="shared" si="14"/>
        <v>0</v>
      </c>
      <c r="U33" s="40">
        <f t="shared" si="14"/>
        <v>88.54</v>
      </c>
      <c r="V33" s="40">
        <f t="shared" si="14"/>
        <v>0</v>
      </c>
      <c r="W33" s="40">
        <f t="shared" si="14"/>
        <v>0</v>
      </c>
      <c r="X33" s="40">
        <f t="shared" si="14"/>
        <v>32.549999999999997</v>
      </c>
      <c r="Y33" s="40">
        <f t="shared" si="14"/>
        <v>88.54</v>
      </c>
      <c r="Z33" s="40"/>
      <c r="AA33" s="40"/>
      <c r="AB33" s="40"/>
      <c r="AC33" s="40"/>
      <c r="AD33" s="40">
        <f t="shared" si="14"/>
        <v>19.7</v>
      </c>
      <c r="AE33" s="40">
        <f t="shared" si="14"/>
        <v>96.68</v>
      </c>
      <c r="AF33" s="40">
        <f t="shared" ref="AF33:AM33" si="15">MAX(AF9:AF32)</f>
        <v>0.13518709677419349</v>
      </c>
      <c r="AG33" s="40">
        <f t="shared" si="15"/>
        <v>0.43407836021505375</v>
      </c>
      <c r="AH33" s="40">
        <f t="shared" si="15"/>
        <v>7.1146367939025765</v>
      </c>
      <c r="AI33" s="40">
        <f t="shared" si="15"/>
        <v>8.6032019215933815</v>
      </c>
      <c r="AJ33" s="40">
        <f t="shared" si="15"/>
        <v>127.50490258815212</v>
      </c>
      <c r="AK33" s="40">
        <f t="shared" si="15"/>
        <v>152.44620190672907</v>
      </c>
      <c r="AL33" s="40">
        <f t="shared" si="15"/>
        <v>103.6665957042365</v>
      </c>
      <c r="AM33" s="129">
        <f t="shared" si="15"/>
        <v>146.75875847950911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63.227346938775497</v>
      </c>
      <c r="C34" s="41">
        <f t="shared" ref="C34:AE34" si="16">AVERAGE(C9:C33,C9:C32)</f>
        <v>29.076147572800178</v>
      </c>
      <c r="D34" s="41">
        <f t="shared" si="16"/>
        <v>44.286917271204103</v>
      </c>
      <c r="E34" s="41">
        <f t="shared" si="16"/>
        <v>-9.7573609260947549</v>
      </c>
      <c r="F34" s="41">
        <f t="shared" si="16"/>
        <v>141.57836734693879</v>
      </c>
      <c r="G34" s="41">
        <f t="shared" si="16"/>
        <v>68.72629383940064</v>
      </c>
      <c r="H34" s="41">
        <f t="shared" si="16"/>
        <v>67.834068178394006</v>
      </c>
      <c r="I34" s="41">
        <f t="shared" si="16"/>
        <v>6.0600731287985266</v>
      </c>
      <c r="J34" s="41">
        <f t="shared" si="16"/>
        <v>0</v>
      </c>
      <c r="K34" s="41">
        <f t="shared" si="16"/>
        <v>17.624489795918372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17.624489795918372</v>
      </c>
      <c r="R34" s="41">
        <f t="shared" si="16"/>
        <v>10.642244897959184</v>
      </c>
      <c r="S34" s="41">
        <f t="shared" si="16"/>
        <v>0</v>
      </c>
      <c r="T34" s="41">
        <f t="shared" si="16"/>
        <v>0</v>
      </c>
      <c r="U34" s="41">
        <f t="shared" si="16"/>
        <v>80.927346938775514</v>
      </c>
      <c r="V34" s="41">
        <f t="shared" si="16"/>
        <v>0</v>
      </c>
      <c r="W34" s="41">
        <f t="shared" si="16"/>
        <v>0</v>
      </c>
      <c r="X34" s="41">
        <f t="shared" si="16"/>
        <v>10.642244897959184</v>
      </c>
      <c r="Y34" s="41">
        <f t="shared" si="16"/>
        <v>80.927346938775514</v>
      </c>
      <c r="Z34" s="41">
        <f>AVERAGE(Z9:Z33,Z9:Z32)</f>
        <v>4.5874999999999995</v>
      </c>
      <c r="AA34" s="41">
        <f>AVERAGE(AA9:AA33,AA9:AA32)</f>
        <v>0</v>
      </c>
      <c r="AB34" s="41">
        <f>AVERAGE(AB9:AB33,AB9:AB32)</f>
        <v>0</v>
      </c>
      <c r="AC34" s="41">
        <f t="shared" si="16"/>
        <v>90.555833333333339</v>
      </c>
      <c r="AD34" s="41">
        <f t="shared" si="16"/>
        <v>4.8959183673469377</v>
      </c>
      <c r="AE34" s="41">
        <f t="shared" si="16"/>
        <v>90.680816326530618</v>
      </c>
      <c r="AF34" s="41">
        <f t="shared" ref="AF34:AM34" si="17">AVERAGE(AF9:AF33,AF9:AF32)</f>
        <v>0.13518709677419335</v>
      </c>
      <c r="AG34" s="41">
        <f t="shared" si="17"/>
        <v>0.43407836021505375</v>
      </c>
      <c r="AH34" s="41">
        <f t="shared" si="17"/>
        <v>5.9248860320243324</v>
      </c>
      <c r="AI34" s="41">
        <f t="shared" si="17"/>
        <v>7.0504535441081391</v>
      </c>
      <c r="AJ34" s="41">
        <f t="shared" si="17"/>
        <v>73.220171390421044</v>
      </c>
      <c r="AK34" s="41">
        <f t="shared" si="17"/>
        <v>119.63839247075938</v>
      </c>
      <c r="AL34" s="41">
        <f t="shared" si="17"/>
        <v>77.812027362067482</v>
      </c>
      <c r="AM34" s="130">
        <f t="shared" si="17"/>
        <v>125.09834584263272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3"/>
      <c r="H36" s="135" t="s">
        <v>95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96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97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94</v>
      </c>
      <c r="B37" s="141"/>
      <c r="C37" s="141"/>
      <c r="D37" s="140" t="s">
        <v>101</v>
      </c>
      <c r="E37" s="141"/>
      <c r="F37" s="142"/>
      <c r="G37" s="114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98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93</v>
      </c>
      <c r="AM37" s="133"/>
      <c r="AN37" s="133"/>
      <c r="AO37" s="138"/>
      <c r="AP37" s="132" t="s">
        <v>99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2">
        <f>'[2]28  MAI 2023'!$G$14</f>
        <v>421</v>
      </c>
      <c r="K38" s="21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2">
        <f>'[2]28  MAI 2023'!$G$29</f>
        <v>248.14</v>
      </c>
      <c r="Z38" s="211"/>
      <c r="AA38" s="8" t="s">
        <v>21</v>
      </c>
      <c r="AB38" s="5" t="s">
        <v>23</v>
      </c>
      <c r="AC38" s="30"/>
      <c r="AD38" s="212">
        <f>'[2]28  MAI 2023'!$G$22</f>
        <v>1984.5</v>
      </c>
      <c r="AE38" s="211"/>
      <c r="AF38" s="7" t="s">
        <v>21</v>
      </c>
      <c r="AG38" s="5" t="s">
        <v>24</v>
      </c>
      <c r="AH38" s="6"/>
      <c r="AI38" s="212">
        <f>'[2]28  MAI 2023'!$K$22</f>
        <v>0</v>
      </c>
      <c r="AJ38" s="211"/>
      <c r="AK38" s="99" t="s">
        <v>21</v>
      </c>
      <c r="AL38" s="98" t="s">
        <v>24</v>
      </c>
      <c r="AM38" s="211">
        <f>'[2]28  MAI 2023'!$K$29</f>
        <v>94.303700000000006</v>
      </c>
      <c r="AN38" s="213"/>
      <c r="AO38" s="8" t="s">
        <v>21</v>
      </c>
      <c r="AP38" s="5" t="s">
        <v>24</v>
      </c>
      <c r="AQ38" s="211">
        <f>'[2]28  MAI 2023'!$K$14</f>
        <v>2130.1</v>
      </c>
      <c r="AR38" s="211"/>
      <c r="AS38" s="109" t="s">
        <v>21</v>
      </c>
    </row>
    <row r="39" spans="1:45" ht="15.75" thickBot="1" x14ac:dyDescent="0.3">
      <c r="A39" s="9" t="s">
        <v>22</v>
      </c>
      <c r="B39" s="10">
        <f>'[2]28  MAI 2023'!$B$22</f>
        <v>3431.52</v>
      </c>
      <c r="C39" s="11" t="s">
        <v>21</v>
      </c>
      <c r="D39" s="9" t="s">
        <v>71</v>
      </c>
      <c r="E39" s="10">
        <f>'[2]28  MAI 2023'!$B$61</f>
        <v>1527</v>
      </c>
      <c r="F39" s="12" t="s">
        <v>21</v>
      </c>
      <c r="G39" s="97"/>
      <c r="H39" s="100" t="s">
        <v>25</v>
      </c>
      <c r="I39" s="101"/>
      <c r="J39" s="102">
        <f>'[2]28  MAI 2023'!$G$15</f>
        <v>20.3</v>
      </c>
      <c r="K39" s="103" t="s">
        <v>62</v>
      </c>
      <c r="L39" s="104">
        <f>'[2]28  MAI 2023'!$H$15</f>
        <v>147.25000000001199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f>'[2]28  MAI 2023'!$G$30</f>
        <v>32.549999999999997</v>
      </c>
      <c r="Z39" s="101" t="s">
        <v>62</v>
      </c>
      <c r="AA39" s="107">
        <f>'[2]28  MAI 2023'!$H$30</f>
        <v>147.583333333345</v>
      </c>
      <c r="AB39" s="105" t="s">
        <v>25</v>
      </c>
      <c r="AC39" s="108"/>
      <c r="AD39" s="102">
        <f>'[2]28  MAI 2023'!$G$23</f>
        <v>90.07</v>
      </c>
      <c r="AE39" s="103" t="s">
        <v>72</v>
      </c>
      <c r="AF39" s="107">
        <f>'[2]28  MAI 2023'!$H$23</f>
        <v>7.013888888888889E-2</v>
      </c>
      <c r="AG39" s="105" t="s">
        <v>25</v>
      </c>
      <c r="AH39" s="101"/>
      <c r="AI39" s="102">
        <f>'[2]28  MAI 2023'!$K$23</f>
        <v>0</v>
      </c>
      <c r="AJ39" s="101" t="s">
        <v>77</v>
      </c>
      <c r="AK39" s="106">
        <f>'[2]28  MAI 2023'!$L$23</f>
        <v>147.041666666678</v>
      </c>
      <c r="AL39" s="100" t="s">
        <v>25</v>
      </c>
      <c r="AM39" s="101">
        <f>'[2]28  MAI 2023'!$K$30</f>
        <v>19.7</v>
      </c>
      <c r="AN39" s="102" t="s">
        <v>77</v>
      </c>
      <c r="AO39" s="110">
        <f>'[2]28  MAI 2023'!$L$30</f>
        <v>147.541666666678</v>
      </c>
      <c r="AP39" s="105" t="s">
        <v>25</v>
      </c>
      <c r="AQ39" s="101">
        <f>'[2]28  MAI 2023'!$K$15</f>
        <v>96.68</v>
      </c>
      <c r="AR39" s="103"/>
      <c r="AS39" s="106">
        <f>'[2]28  MAI 2023'!$L$15</f>
        <v>147.50000000001199</v>
      </c>
    </row>
    <row r="40" spans="1:45" ht="16.5" thickTop="1" thickBot="1" x14ac:dyDescent="0.3">
      <c r="AM40" s="131"/>
    </row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f>'[2]28  MAI 2023'!$C$4</f>
        <v>495.03000000000003</v>
      </c>
      <c r="F42" s="44" t="s">
        <v>69</v>
      </c>
      <c r="G42" s="47">
        <f>'[2]28  MAI 2023'!$E$4</f>
        <v>147.916666666678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7" t="s">
        <v>75</v>
      </c>
      <c r="F43" s="78"/>
      <c r="G43" s="79">
        <f>'[2]28  MAI 2023'!$F$5+'[2]28  MAI 2023'!$J$5</f>
        <v>82.86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 t="s">
        <v>76</v>
      </c>
      <c r="F44" s="78"/>
      <c r="G44" s="79">
        <f>'[2]28  MAI 2023'!$F$6</f>
        <v>90.38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f>'[2]28  MAI 2023'!$C$9</f>
        <v>250.32018713160878</v>
      </c>
      <c r="F45" s="83" t="s">
        <v>72</v>
      </c>
      <c r="G45" s="48">
        <f>'[2]28  MAI 2023'!$E$9</f>
        <v>147.916666666678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f>'[2]28  MAI 2023'!$C$10</f>
        <v>230.21890112695502</v>
      </c>
      <c r="F46" s="80" t="s">
        <v>72</v>
      </c>
      <c r="G46" s="60">
        <f>'[2]28  MAI 2023'!$E$10</f>
        <v>147.833333333345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 MAI 23 </vt:lpstr>
      <vt:lpstr>'28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2023-05-29T06:17:54Z</dcterms:modified>
</cp:coreProperties>
</file>