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10C6A22E-0B97-4F77-B921-2901E9023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 AVR 23 " sheetId="3" r:id="rId1"/>
  </sheets>
  <definedNames>
    <definedName name="_xlnm.Print_Area" localSheetId="0">'29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<sst xmlns="http://schemas.openxmlformats.org/spreadsheetml/2006/main" count="140" uniqueCount="108">
  <si>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</si>
  <si>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</si>
  <si>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</si>
  <si>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</si>
  <si>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</si>
  <si>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</si>
  <si>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</si>
  <si>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</si>
  <si>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</si>
  <si>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</si>
  <si>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</si>
  <si>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</si>
  <si>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</si>
  <si>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</si>
  <si>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</si>
  <si>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</si>
  <si>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</si>
  <si>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</si>
  <si>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</si>
  <si>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</si>
  <si>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</si>
  <si>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</si>
  <si>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</si>
  <si>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</si>
  <si>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</si>
  <si>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</si>
  <si>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</si>
  <si>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</si>
  <si>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</si>
  <si>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</si>
  <si>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</si>
  <si>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</si>
  <si>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</si>
  <si>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</si>
  <si>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</si>
  <si>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</si>
  <si>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</si>
  <si>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</si>
  <si>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</si>
  <si>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</si>
  <si>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</si>
  <si>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</si>
  <si>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</si>
  <si>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</si>
  <si>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</si>
  <si>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</si>
  <si>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</si>
  <si>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</si>
  <si>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</si>
  <si>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</si>
  <si>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</si>
  <si>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</si>
  <si>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</si>
  <si>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</si>
  <si>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</si>
  <si>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</si>
  <si>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</si>
  <si>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</si>
  <si>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</si>
  <si>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</si>
  <si>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</si>
  <si>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</si>
  <si>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</si>
  <si>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</si>
  <si>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</si>
  <si>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</si>
  <si>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</si>
  <si>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</si>
  <si>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</si>
  <si>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</si>
  <si>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</si>
  <si>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</si>
  <si>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</si>
  <si>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</si>
  <si>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</si>
  <si>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</si>
  <si>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</si>
  <si>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</si>
  <si>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</si>
  <si>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</si>
  <si>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</si>
  <si>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</si>
  <si>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</si>
  <si>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</si>
  <si>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</si>
  <si>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</si>
  <si>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</si>
  <si>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</si>
  <si>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</si>
  <si>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</si>
  <si>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</si>
  <si>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</si>
  <si>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</si>
  <si>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</si>
  <si>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</si>
  <si>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</si>
  <si>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</si>
  <si>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</si>
  <si>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</si>
  <si>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</si>
  <si>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</si>
  <si>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</si>
  <si>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</si>
  <si>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</si>
  <si>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</si>
  <si>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</si>
  <si>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TAGBA et TETE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</si>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</sst>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'29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'!$B$9:$B$32</c:f>
              <c:numCache>
                <c:formatCode>General</c:formatCode>
                <c:ptCount val="24"/>
                <c:pt idx="0">
                  <c:v>111.36</c:v>
                </c:pt>
                <c:pt idx="1">
                  <c:v>111.16</c:v>
                </c:pt>
                <c:pt idx="2">
                  <c:v>105.71000000000001</c:v>
                </c:pt>
                <c:pt idx="3">
                  <c:v>100.47999999999999</c:v>
                </c:pt>
                <c:pt idx="4">
                  <c:v>101.4</c:v>
                </c:pt>
                <c:pt idx="5">
                  <c:v>89.87</c:v>
                </c:pt>
                <c:pt idx="6">
                  <c:v>78.87</c:v>
                </c:pt>
                <c:pt idx="7">
                  <c:v>81.28</c:v>
                </c:pt>
                <c:pt idx="8">
                  <c:v>75.759999999999991</c:v>
                </c:pt>
                <c:pt idx="9">
                  <c:v>86.88</c:v>
                </c:pt>
                <c:pt idx="10">
                  <c:v>81.710000000000008</c:v>
                </c:pt>
                <c:pt idx="11">
                  <c:v>83.18</c:v>
                </c:pt>
                <c:pt idx="12">
                  <c:v>89.19</c:v>
                </c:pt>
                <c:pt idx="13">
                  <c:v>87.12</c:v>
                </c:pt>
                <c:pt idx="14">
                  <c:v>87.13</c:v>
                </c:pt>
                <c:pt idx="15">
                  <c:v>90.09</c:v>
                </c:pt>
                <c:pt idx="16">
                  <c:v>89.09</c:v>
                </c:pt>
                <c:pt idx="17">
                  <c:v>88.580000000000013</c:v>
                </c:pt>
                <c:pt idx="18">
                  <c:v>105.71000000000001</c:v>
                </c:pt>
                <c:pt idx="19">
                  <c:v>106.28</c:v>
                </c:pt>
                <c:pt idx="20">
                  <c:v>100.43</c:v>
                </c:pt>
                <c:pt idx="21">
                  <c:v>91.710000000000008</c:v>
                </c:pt>
                <c:pt idx="22">
                  <c:v>83.06</c:v>
                </c:pt>
                <c:pt idx="23">
                  <c:v>88.87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'29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'!$C$9:$C$32</c:f>
              <c:numCache>
                <c:formatCode>General</c:formatCode>
                <c:ptCount val="24"/>
                <c:pt idx="0">
                  <c:v>9.5393765663502244</c:v>
                </c:pt>
                <c:pt idx="1">
                  <c:v>10.063943634190096</c:v>
                </c:pt>
                <c:pt idx="2">
                  <c:v>10.938003413669323</c:v>
                </c:pt>
                <c:pt idx="3">
                  <c:v>11.13204377516046</c:v>
                </c:pt>
                <c:pt idx="4">
                  <c:v>11.569225249544301</c:v>
                </c:pt>
                <c:pt idx="5">
                  <c:v>7.780405344968349</c:v>
                </c:pt>
                <c:pt idx="6">
                  <c:v>7.5274139950975885</c:v>
                </c:pt>
                <c:pt idx="7">
                  <c:v>6.4202372545285069</c:v>
                </c:pt>
                <c:pt idx="8">
                  <c:v>13.316036403125322</c:v>
                </c:pt>
                <c:pt idx="9">
                  <c:v>9.8783309771027898</c:v>
                </c:pt>
                <c:pt idx="10">
                  <c:v>15.44348178465717</c:v>
                </c:pt>
                <c:pt idx="11">
                  <c:v>9.8780991191798861</c:v>
                </c:pt>
                <c:pt idx="12">
                  <c:v>8.8002379331193126</c:v>
                </c:pt>
                <c:pt idx="13">
                  <c:v>8.6932994839633881</c:v>
                </c:pt>
                <c:pt idx="14">
                  <c:v>1.8260786459086789</c:v>
                </c:pt>
                <c:pt idx="15">
                  <c:v>4.9440853620478862</c:v>
                </c:pt>
                <c:pt idx="16">
                  <c:v>1.5346972333249869</c:v>
                </c:pt>
                <c:pt idx="17">
                  <c:v>7.7997444468247101</c:v>
                </c:pt>
                <c:pt idx="18">
                  <c:v>4.8958646338564886</c:v>
                </c:pt>
                <c:pt idx="19">
                  <c:v>5.2261694794083162</c:v>
                </c:pt>
                <c:pt idx="20">
                  <c:v>0.72853776633485312</c:v>
                </c:pt>
                <c:pt idx="21">
                  <c:v>2.2826670136741205</c:v>
                </c:pt>
                <c:pt idx="22">
                  <c:v>4.2348843773968774</c:v>
                </c:pt>
                <c:pt idx="23">
                  <c:v>1.4084329616835622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'29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'!$D$9:$D$32</c:f>
              <c:numCache>
                <c:formatCode>0.00</c:formatCode>
                <c:ptCount val="24"/>
                <c:pt idx="0">
                  <c:v>117.25663663258838</c:v>
                </c:pt>
                <c:pt idx="1">
                  <c:v>116.53318955105736</c:v>
                </c:pt>
                <c:pt idx="2">
                  <c:v>110.56584791654085</c:v>
                </c:pt>
                <c:pt idx="3">
                  <c:v>105.28824557323684</c:v>
                </c:pt>
                <c:pt idx="4">
                  <c:v>105.73718456965122</c:v>
                </c:pt>
                <c:pt idx="5">
                  <c:v>98.318839653591766</c:v>
                </c:pt>
                <c:pt idx="6">
                  <c:v>87.879825591327858</c:v>
                </c:pt>
                <c:pt idx="7">
                  <c:v>91.334843498130184</c:v>
                </c:pt>
                <c:pt idx="8">
                  <c:v>79.052601792542191</c:v>
                </c:pt>
                <c:pt idx="9">
                  <c:v>93.321352523586043</c:v>
                </c:pt>
                <c:pt idx="10">
                  <c:v>82.758958646335358</c:v>
                </c:pt>
                <c:pt idx="11">
                  <c:v>89.724502227116758</c:v>
                </c:pt>
                <c:pt idx="12">
                  <c:v>96.644086327663715</c:v>
                </c:pt>
                <c:pt idx="13">
                  <c:v>94.738983802344848</c:v>
                </c:pt>
                <c:pt idx="14">
                  <c:v>101.61592464517911</c:v>
                </c:pt>
                <c:pt idx="15">
                  <c:v>101.37503931328327</c:v>
                </c:pt>
                <c:pt idx="16">
                  <c:v>103.71718690202805</c:v>
                </c:pt>
                <c:pt idx="17">
                  <c:v>96.952219520514774</c:v>
                </c:pt>
                <c:pt idx="18">
                  <c:v>116.50086652746081</c:v>
                </c:pt>
                <c:pt idx="19">
                  <c:v>116.7024821783429</c:v>
                </c:pt>
                <c:pt idx="20">
                  <c:v>115.5139116916873</c:v>
                </c:pt>
                <c:pt idx="21">
                  <c:v>105.48021904023247</c:v>
                </c:pt>
                <c:pt idx="22">
                  <c:v>95.126637527175589</c:v>
                </c:pt>
                <c:pt idx="23">
                  <c:v>103.60069171364755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'29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'!$E$9:$E$32</c:f>
              <c:numCache>
                <c:formatCode>0.00</c:formatCode>
                <c:ptCount val="24"/>
                <c:pt idx="0">
                  <c:v>-15.436013198938625</c:v>
                </c:pt>
                <c:pt idx="1">
                  <c:v>-15.437133185247475</c:v>
                </c:pt>
                <c:pt idx="2">
                  <c:v>-15.793851330210153</c:v>
                </c:pt>
                <c:pt idx="3">
                  <c:v>-15.940289348397307</c:v>
                </c:pt>
                <c:pt idx="4">
                  <c:v>-15.906409819195524</c:v>
                </c:pt>
                <c:pt idx="5">
                  <c:v>-16.229244998560127</c:v>
                </c:pt>
                <c:pt idx="6">
                  <c:v>-16.53723958642545</c:v>
                </c:pt>
                <c:pt idx="7">
                  <c:v>-16.475080752658677</c:v>
                </c:pt>
                <c:pt idx="8">
                  <c:v>-16.608638195667517</c:v>
                </c:pt>
                <c:pt idx="9">
                  <c:v>-16.319683500688804</c:v>
                </c:pt>
                <c:pt idx="10">
                  <c:v>-16.492440430992524</c:v>
                </c:pt>
                <c:pt idx="11">
                  <c:v>-16.42260134629662</c:v>
                </c:pt>
                <c:pt idx="12">
                  <c:v>-16.254324260783012</c:v>
                </c:pt>
                <c:pt idx="13">
                  <c:v>-16.312283286308219</c:v>
                </c:pt>
                <c:pt idx="14">
                  <c:v>-16.312003291087752</c:v>
                </c:pt>
                <c:pt idx="15">
                  <c:v>-16.229124675331111</c:v>
                </c:pt>
                <c:pt idx="16">
                  <c:v>-16.161884135353016</c:v>
                </c:pt>
                <c:pt idx="17">
                  <c:v>-16.171963967339462</c:v>
                </c:pt>
                <c:pt idx="18">
                  <c:v>-15.686731161317294</c:v>
                </c:pt>
                <c:pt idx="19">
                  <c:v>-15.648651657751241</c:v>
                </c:pt>
                <c:pt idx="20">
                  <c:v>-15.812449458022154</c:v>
                </c:pt>
                <c:pt idx="21">
                  <c:v>-16.052886053906569</c:v>
                </c:pt>
                <c:pt idx="22">
                  <c:v>-16.301521904572461</c:v>
                </c:pt>
                <c:pt idx="23">
                  <c:v>-16.139124675331111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'29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'!$Q$9:$Q$32</c:f>
              <c:numCache>
                <c:formatCode>0.00</c:formatCode>
                <c:ptCount val="24"/>
                <c:pt idx="0">
                  <c:v>19.989999999999998</c:v>
                </c:pt>
                <c:pt idx="1">
                  <c:v>19.989999999999998</c:v>
                </c:pt>
                <c:pt idx="2">
                  <c:v>20.2</c:v>
                </c:pt>
                <c:pt idx="3">
                  <c:v>20.2</c:v>
                </c:pt>
                <c:pt idx="4">
                  <c:v>20.2</c:v>
                </c:pt>
                <c:pt idx="5">
                  <c:v>20.2</c:v>
                </c:pt>
                <c:pt idx="6">
                  <c:v>20.2</c:v>
                </c:pt>
                <c:pt idx="7">
                  <c:v>20.2</c:v>
                </c:pt>
                <c:pt idx="8">
                  <c:v>20.2</c:v>
                </c:pt>
                <c:pt idx="9">
                  <c:v>20.2</c:v>
                </c:pt>
                <c:pt idx="10">
                  <c:v>20.2</c:v>
                </c:pt>
                <c:pt idx="11">
                  <c:v>20.18</c:v>
                </c:pt>
                <c:pt idx="12">
                  <c:v>20.18</c:v>
                </c:pt>
                <c:pt idx="13">
                  <c:v>20.18</c:v>
                </c:pt>
                <c:pt idx="14">
                  <c:v>20.18</c:v>
                </c:pt>
                <c:pt idx="15">
                  <c:v>20.18</c:v>
                </c:pt>
                <c:pt idx="16">
                  <c:v>20.079999999999998</c:v>
                </c:pt>
                <c:pt idx="17">
                  <c:v>20.079999999999998</c:v>
                </c:pt>
                <c:pt idx="18">
                  <c:v>20.079999999999998</c:v>
                </c:pt>
                <c:pt idx="19">
                  <c:v>20.079999999999998</c:v>
                </c:pt>
                <c:pt idx="20">
                  <c:v>20.079999999999998</c:v>
                </c:pt>
                <c:pt idx="21">
                  <c:v>20.09</c:v>
                </c:pt>
                <c:pt idx="22">
                  <c:v>20.09</c:v>
                </c:pt>
                <c:pt idx="23">
                  <c:v>20.09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'29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'29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'!$AK$9:$AK$32</c:f>
              <c:numCache>
                <c:formatCode>0.00</c:formatCode>
                <c:ptCount val="24"/>
                <c:pt idx="0">
                  <c:v>9.5393765663502244</c:v>
                </c:pt>
                <c:pt idx="1">
                  <c:v>10.063943634190096</c:v>
                </c:pt>
                <c:pt idx="2">
                  <c:v>10.938003413669323</c:v>
                </c:pt>
                <c:pt idx="3">
                  <c:v>11.13204377516046</c:v>
                </c:pt>
                <c:pt idx="4">
                  <c:v>11.569225249544301</c:v>
                </c:pt>
                <c:pt idx="5">
                  <c:v>7.780405344968349</c:v>
                </c:pt>
                <c:pt idx="6">
                  <c:v>7.5274139950975885</c:v>
                </c:pt>
                <c:pt idx="7">
                  <c:v>6.4202372545285069</c:v>
                </c:pt>
                <c:pt idx="8">
                  <c:v>13.316036403125322</c:v>
                </c:pt>
                <c:pt idx="9">
                  <c:v>9.8783309771027898</c:v>
                </c:pt>
                <c:pt idx="10">
                  <c:v>15.44348178465717</c:v>
                </c:pt>
                <c:pt idx="11">
                  <c:v>9.8780991191798861</c:v>
                </c:pt>
                <c:pt idx="12">
                  <c:v>8.8002379331193126</c:v>
                </c:pt>
                <c:pt idx="13">
                  <c:v>8.6932994839633881</c:v>
                </c:pt>
                <c:pt idx="14">
                  <c:v>1.8260786459086789</c:v>
                </c:pt>
                <c:pt idx="15">
                  <c:v>4.9440853620478862</c:v>
                </c:pt>
                <c:pt idx="16">
                  <c:v>1.5346972333249869</c:v>
                </c:pt>
                <c:pt idx="17">
                  <c:v>7.7997444468247101</c:v>
                </c:pt>
                <c:pt idx="18">
                  <c:v>4.8958646338564886</c:v>
                </c:pt>
                <c:pt idx="19">
                  <c:v>5.2261694794083162</c:v>
                </c:pt>
                <c:pt idx="20">
                  <c:v>0.72853776633485312</c:v>
                </c:pt>
                <c:pt idx="21">
                  <c:v>2.2826670136741205</c:v>
                </c:pt>
                <c:pt idx="22">
                  <c:v>4.2348843773968774</c:v>
                </c:pt>
                <c:pt idx="23">
                  <c:v>1.4084329616835622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'29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'!$AM$9:$AM$32</c:f>
              <c:numCache>
                <c:formatCode>0.00</c:formatCode>
                <c:ptCount val="24"/>
                <c:pt idx="0">
                  <c:v>145.26663663258839</c:v>
                </c:pt>
                <c:pt idx="1">
                  <c:v>144.70318955105736</c:v>
                </c:pt>
                <c:pt idx="2">
                  <c:v>138.73584791654085</c:v>
                </c:pt>
                <c:pt idx="3">
                  <c:v>133.45824557323684</c:v>
                </c:pt>
                <c:pt idx="4">
                  <c:v>134.19718456965123</c:v>
                </c:pt>
                <c:pt idx="5">
                  <c:v>126.77883965359177</c:v>
                </c:pt>
                <c:pt idx="6">
                  <c:v>116.33982559132787</c:v>
                </c:pt>
                <c:pt idx="7">
                  <c:v>119.60484349813018</c:v>
                </c:pt>
                <c:pt idx="8">
                  <c:v>108.07260179254219</c:v>
                </c:pt>
                <c:pt idx="9">
                  <c:v>121.54135252358604</c:v>
                </c:pt>
                <c:pt idx="10">
                  <c:v>109.97895864633536</c:v>
                </c:pt>
                <c:pt idx="11">
                  <c:v>117.27450222711676</c:v>
                </c:pt>
                <c:pt idx="12">
                  <c:v>124.19408632766371</c:v>
                </c:pt>
                <c:pt idx="13">
                  <c:v>122.28898380234484</c:v>
                </c:pt>
                <c:pt idx="14">
                  <c:v>129.1659246451791</c:v>
                </c:pt>
                <c:pt idx="15">
                  <c:v>128.92503931328326</c:v>
                </c:pt>
                <c:pt idx="16">
                  <c:v>131.19718690202805</c:v>
                </c:pt>
                <c:pt idx="17">
                  <c:v>124.58221952051477</c:v>
                </c:pt>
                <c:pt idx="18">
                  <c:v>144.33086652746081</c:v>
                </c:pt>
                <c:pt idx="19">
                  <c:v>145.32248217834291</c:v>
                </c:pt>
                <c:pt idx="20">
                  <c:v>144.1339116916873</c:v>
                </c:pt>
                <c:pt idx="21">
                  <c:v>134.58021904023246</c:v>
                </c:pt>
                <c:pt idx="22">
                  <c:v>123.99663752717559</c:v>
                </c:pt>
                <c:pt idx="23">
                  <c:v>132.46069171364755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'29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'!$F$9:$F$32</c:f>
              <c:numCache>
                <c:formatCode>General</c:formatCode>
                <c:ptCount val="24"/>
                <c:pt idx="0">
                  <c:v>212.86</c:v>
                </c:pt>
                <c:pt idx="1">
                  <c:v>211.74</c:v>
                </c:pt>
                <c:pt idx="2">
                  <c:v>203.91</c:v>
                </c:pt>
                <c:pt idx="3">
                  <c:v>200.28</c:v>
                </c:pt>
                <c:pt idx="4">
                  <c:v>200.83</c:v>
                </c:pt>
                <c:pt idx="5">
                  <c:v>179.43</c:v>
                </c:pt>
                <c:pt idx="6">
                  <c:v>164.26</c:v>
                </c:pt>
                <c:pt idx="7">
                  <c:v>178.9</c:v>
                </c:pt>
                <c:pt idx="8">
                  <c:v>177.76</c:v>
                </c:pt>
                <c:pt idx="9">
                  <c:v>179.36</c:v>
                </c:pt>
                <c:pt idx="10">
                  <c:v>164.58</c:v>
                </c:pt>
                <c:pt idx="11">
                  <c:v>144.24</c:v>
                </c:pt>
                <c:pt idx="12">
                  <c:v>157.58000000000001</c:v>
                </c:pt>
                <c:pt idx="13">
                  <c:v>111.48</c:v>
                </c:pt>
                <c:pt idx="14">
                  <c:v>129.51</c:v>
                </c:pt>
                <c:pt idx="15">
                  <c:v>166.91</c:v>
                </c:pt>
                <c:pt idx="16">
                  <c:v>185.24</c:v>
                </c:pt>
                <c:pt idx="17">
                  <c:v>195.21</c:v>
                </c:pt>
                <c:pt idx="18">
                  <c:v>219.24</c:v>
                </c:pt>
                <c:pt idx="19">
                  <c:v>218.57</c:v>
                </c:pt>
                <c:pt idx="20">
                  <c:v>217.71</c:v>
                </c:pt>
                <c:pt idx="21">
                  <c:v>203.39</c:v>
                </c:pt>
                <c:pt idx="22">
                  <c:v>180.16</c:v>
                </c:pt>
                <c:pt idx="23">
                  <c:v>170.92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'29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'!$G$9:$G$32</c:f>
              <c:numCache>
                <c:formatCode>0.00</c:formatCode>
                <c:ptCount val="24"/>
                <c:pt idx="0">
                  <c:v>129.92665456980598</c:v>
                </c:pt>
                <c:pt idx="1">
                  <c:v>126.67209707017872</c:v>
                </c:pt>
                <c:pt idx="2">
                  <c:v>118.50731459012579</c:v>
                </c:pt>
                <c:pt idx="3">
                  <c:v>115.02440549856411</c:v>
                </c:pt>
                <c:pt idx="4">
                  <c:v>114.94976379642277</c:v>
                </c:pt>
                <c:pt idx="5">
                  <c:v>87.535985125814406</c:v>
                </c:pt>
                <c:pt idx="6">
                  <c:v>82.180994988555042</c:v>
                </c:pt>
                <c:pt idx="7">
                  <c:v>92.705473204171028</c:v>
                </c:pt>
                <c:pt idx="8">
                  <c:v>89.868701119410048</c:v>
                </c:pt>
                <c:pt idx="9">
                  <c:v>102.2941939231456</c:v>
                </c:pt>
                <c:pt idx="10">
                  <c:v>93.895994185129467</c:v>
                </c:pt>
                <c:pt idx="11">
                  <c:v>68.657089309680003</c:v>
                </c:pt>
                <c:pt idx="12">
                  <c:v>83.712596015097233</c:v>
                </c:pt>
                <c:pt idx="13">
                  <c:v>35.042916851682762</c:v>
                </c:pt>
                <c:pt idx="14">
                  <c:v>62.381861439259779</c:v>
                </c:pt>
                <c:pt idx="15">
                  <c:v>74.399863868683539</c:v>
                </c:pt>
                <c:pt idx="16">
                  <c:v>89.175932686129983</c:v>
                </c:pt>
                <c:pt idx="17">
                  <c:v>99.074410099750565</c:v>
                </c:pt>
                <c:pt idx="18">
                  <c:v>122.45721271909555</c:v>
                </c:pt>
                <c:pt idx="19">
                  <c:v>123.10811003425989</c:v>
                </c:pt>
                <c:pt idx="20">
                  <c:v>122.21890989365816</c:v>
                </c:pt>
                <c:pt idx="21">
                  <c:v>112.28419891828042</c:v>
                </c:pt>
                <c:pt idx="22">
                  <c:v>99.909021146194618</c:v>
                </c:pt>
                <c:pt idx="23">
                  <c:v>90.709476681045416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'29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'!$H$9:$H$32</c:f>
              <c:numCache>
                <c:formatCode>0.00</c:formatCode>
                <c:ptCount val="24"/>
                <c:pt idx="0">
                  <c:v>71.046637295099416</c:v>
                </c:pt>
                <c:pt idx="1">
                  <c:v>73.169415539378448</c:v>
                </c:pt>
                <c:pt idx="2">
                  <c:v>73.724203852734419</c:v>
                </c:pt>
                <c:pt idx="3">
                  <c:v>73.770140048475653</c:v>
                </c:pt>
                <c:pt idx="4">
                  <c:v>74.498894605471705</c:v>
                </c:pt>
                <c:pt idx="5">
                  <c:v>81.293894972762416</c:v>
                </c:pt>
                <c:pt idx="6">
                  <c:v>71.905589297490238</c:v>
                </c:pt>
                <c:pt idx="7">
                  <c:v>75.322728163952306</c:v>
                </c:pt>
                <c:pt idx="8">
                  <c:v>76.738321122059062</c:v>
                </c:pt>
                <c:pt idx="9">
                  <c:v>65.465979318951341</c:v>
                </c:pt>
                <c:pt idx="10">
                  <c:v>59.199691284410605</c:v>
                </c:pt>
                <c:pt idx="11">
                  <c:v>64.108095513404322</c:v>
                </c:pt>
                <c:pt idx="12">
                  <c:v>62.237179245652364</c:v>
                </c:pt>
                <c:pt idx="13">
                  <c:v>66.915686184556961</c:v>
                </c:pt>
                <c:pt idx="14">
                  <c:v>57.04971444110862</c:v>
                </c:pt>
                <c:pt idx="15">
                  <c:v>82.194992656887933</c:v>
                </c:pt>
                <c:pt idx="16">
                  <c:v>84.967325469090667</c:v>
                </c:pt>
                <c:pt idx="17">
                  <c:v>84.88875886630332</c:v>
                </c:pt>
                <c:pt idx="18">
                  <c:v>84.630855548531741</c:v>
                </c:pt>
                <c:pt idx="19">
                  <c:v>83.324397359586825</c:v>
                </c:pt>
                <c:pt idx="20">
                  <c:v>83.372216370272312</c:v>
                </c:pt>
                <c:pt idx="21">
                  <c:v>79.514713741410262</c:v>
                </c:pt>
                <c:pt idx="22">
                  <c:v>69.497731078965145</c:v>
                </c:pt>
                <c:pt idx="23">
                  <c:v>69.810267026790157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'29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'!$I$9:$I$32</c:f>
              <c:numCache>
                <c:formatCode>0.00</c:formatCode>
                <c:ptCount val="24"/>
                <c:pt idx="0">
                  <c:v>11.886708135094567</c:v>
                </c:pt>
                <c:pt idx="1">
                  <c:v>11.898487390442869</c:v>
                </c:pt>
                <c:pt idx="2">
                  <c:v>11.678481557139763</c:v>
                </c:pt>
                <c:pt idx="3">
                  <c:v>11.485454452960242</c:v>
                </c:pt>
                <c:pt idx="4">
                  <c:v>11.381341598105552</c:v>
                </c:pt>
                <c:pt idx="5">
                  <c:v>10.600119901423158</c:v>
                </c:pt>
                <c:pt idx="6">
                  <c:v>10.173415713954727</c:v>
                </c:pt>
                <c:pt idx="7">
                  <c:v>10.871798631876674</c:v>
                </c:pt>
                <c:pt idx="8">
                  <c:v>11.152977758530868</c:v>
                </c:pt>
                <c:pt idx="9">
                  <c:v>11.599826757903076</c:v>
                </c:pt>
                <c:pt idx="10">
                  <c:v>11.484314530459914</c:v>
                </c:pt>
                <c:pt idx="11">
                  <c:v>11.474815176915671</c:v>
                </c:pt>
                <c:pt idx="12">
                  <c:v>11.630224739250353</c:v>
                </c:pt>
                <c:pt idx="13">
                  <c:v>9.5213969637602407</c:v>
                </c:pt>
                <c:pt idx="14">
                  <c:v>10.078424119631608</c:v>
                </c:pt>
                <c:pt idx="15">
                  <c:v>10.315143474428497</c:v>
                </c:pt>
                <c:pt idx="16">
                  <c:v>11.096741844779375</c:v>
                </c:pt>
                <c:pt idx="17">
                  <c:v>11.246831033946124</c:v>
                </c:pt>
                <c:pt idx="18">
                  <c:v>12.15193173237269</c:v>
                </c:pt>
                <c:pt idx="19">
                  <c:v>12.137492606153261</c:v>
                </c:pt>
                <c:pt idx="20">
                  <c:v>12.118873736069519</c:v>
                </c:pt>
                <c:pt idx="21">
                  <c:v>11.591087340309331</c:v>
                </c:pt>
                <c:pt idx="22">
                  <c:v>10.753247774840235</c:v>
                </c:pt>
                <c:pt idx="23">
                  <c:v>10.400256292164373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'29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'!$AD$9:$AD$32</c:f>
              <c:numCache>
                <c:formatCode>0.00</c:formatCode>
                <c:ptCount val="24"/>
                <c:pt idx="0">
                  <c:v>87.91</c:v>
                </c:pt>
                <c:pt idx="1">
                  <c:v>89.34</c:v>
                </c:pt>
                <c:pt idx="2">
                  <c:v>91.38</c:v>
                </c:pt>
                <c:pt idx="3">
                  <c:v>89.93</c:v>
                </c:pt>
                <c:pt idx="4">
                  <c:v>86.64</c:v>
                </c:pt>
                <c:pt idx="5">
                  <c:v>87.14</c:v>
                </c:pt>
                <c:pt idx="6">
                  <c:v>90.339999999999989</c:v>
                </c:pt>
                <c:pt idx="7">
                  <c:v>92.84</c:v>
                </c:pt>
                <c:pt idx="8">
                  <c:v>96.539999999999992</c:v>
                </c:pt>
                <c:pt idx="9">
                  <c:v>102.50999999999999</c:v>
                </c:pt>
                <c:pt idx="10">
                  <c:v>102.03999999999999</c:v>
                </c:pt>
                <c:pt idx="11">
                  <c:v>108.56</c:v>
                </c:pt>
                <c:pt idx="12">
                  <c:v>102.69999999999999</c:v>
                </c:pt>
                <c:pt idx="13">
                  <c:v>93.8</c:v>
                </c:pt>
                <c:pt idx="14">
                  <c:v>92.43</c:v>
                </c:pt>
                <c:pt idx="15">
                  <c:v>89.33</c:v>
                </c:pt>
                <c:pt idx="16">
                  <c:v>94.35</c:v>
                </c:pt>
                <c:pt idx="17">
                  <c:v>88.72</c:v>
                </c:pt>
                <c:pt idx="18">
                  <c:v>88.51</c:v>
                </c:pt>
                <c:pt idx="19">
                  <c:v>88.8</c:v>
                </c:pt>
                <c:pt idx="20">
                  <c:v>89.17</c:v>
                </c:pt>
                <c:pt idx="21">
                  <c:v>89.6</c:v>
                </c:pt>
                <c:pt idx="22">
                  <c:v>90.78</c:v>
                </c:pt>
                <c:pt idx="23">
                  <c:v>90.73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'29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'29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'29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'29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AVR 23 '!$AJ$9:$AJ$32</c:f>
              <c:numCache>
                <c:formatCode>0.00</c:formatCode>
                <c:ptCount val="24"/>
                <c:pt idx="0">
                  <c:v>217.83665456980597</c:v>
                </c:pt>
                <c:pt idx="1">
                  <c:v>216.01209707017873</c:v>
                </c:pt>
                <c:pt idx="2">
                  <c:v>209.88731459012578</c:v>
                </c:pt>
                <c:pt idx="3">
                  <c:v>204.95440549856411</c:v>
                </c:pt>
                <c:pt idx="4">
                  <c:v>201.58976379642277</c:v>
                </c:pt>
                <c:pt idx="5">
                  <c:v>174.67598512581441</c:v>
                </c:pt>
                <c:pt idx="6">
                  <c:v>172.52099498855503</c:v>
                </c:pt>
                <c:pt idx="7">
                  <c:v>185.54547320417103</c:v>
                </c:pt>
                <c:pt idx="8">
                  <c:v>186.40870111941004</c:v>
                </c:pt>
                <c:pt idx="9">
                  <c:v>204.80419392314559</c:v>
                </c:pt>
                <c:pt idx="10">
                  <c:v>195.93599418512946</c:v>
                </c:pt>
                <c:pt idx="11">
                  <c:v>177.21708930968001</c:v>
                </c:pt>
                <c:pt idx="12">
                  <c:v>186.41259601509722</c:v>
                </c:pt>
                <c:pt idx="13">
                  <c:v>128.84291685168276</c:v>
                </c:pt>
                <c:pt idx="14">
                  <c:v>154.81186143925979</c:v>
                </c:pt>
                <c:pt idx="15">
                  <c:v>163.72986386868354</c:v>
                </c:pt>
                <c:pt idx="16">
                  <c:v>183.52593268612998</c:v>
                </c:pt>
                <c:pt idx="17">
                  <c:v>187.79441009975056</c:v>
                </c:pt>
                <c:pt idx="18">
                  <c:v>210.96721271909556</c:v>
                </c:pt>
                <c:pt idx="19">
                  <c:v>211.90811003425989</c:v>
                </c:pt>
                <c:pt idx="20">
                  <c:v>211.38890989365817</c:v>
                </c:pt>
                <c:pt idx="21">
                  <c:v>201.88419891828042</c:v>
                </c:pt>
                <c:pt idx="22">
                  <c:v>190.68902114619462</c:v>
                </c:pt>
                <c:pt idx="23">
                  <c:v>181.43947668104542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'29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'29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'29 AVR 23 '!$AL$9:$AL$32</c:f>
              <c:numCache>
                <c:formatCode>0.00</c:formatCode>
                <c:ptCount val="24"/>
                <c:pt idx="0">
                  <c:v>71.046637295099416</c:v>
                </c:pt>
                <c:pt idx="1">
                  <c:v>73.169415539378448</c:v>
                </c:pt>
                <c:pt idx="2">
                  <c:v>73.724203852734419</c:v>
                </c:pt>
                <c:pt idx="3">
                  <c:v>73.770140048475653</c:v>
                </c:pt>
                <c:pt idx="4">
                  <c:v>74.498894605471705</c:v>
                </c:pt>
                <c:pt idx="5">
                  <c:v>81.63389497276242</c:v>
                </c:pt>
                <c:pt idx="6">
                  <c:v>72.985589297490236</c:v>
                </c:pt>
                <c:pt idx="7">
                  <c:v>77.642728163952299</c:v>
                </c:pt>
                <c:pt idx="8">
                  <c:v>83.898321122059059</c:v>
                </c:pt>
                <c:pt idx="9">
                  <c:v>76.815979318951335</c:v>
                </c:pt>
                <c:pt idx="10">
                  <c:v>82.759691284410607</c:v>
                </c:pt>
                <c:pt idx="11">
                  <c:v>101.23809551340433</c:v>
                </c:pt>
                <c:pt idx="12">
                  <c:v>95.977179245652366</c:v>
                </c:pt>
                <c:pt idx="13">
                  <c:v>100.15568618455696</c:v>
                </c:pt>
                <c:pt idx="14">
                  <c:v>88.289714441108615</c:v>
                </c:pt>
                <c:pt idx="15">
                  <c:v>85.364992656887935</c:v>
                </c:pt>
                <c:pt idx="16">
                  <c:v>85.357325469090668</c:v>
                </c:pt>
                <c:pt idx="17">
                  <c:v>84.88875886630332</c:v>
                </c:pt>
                <c:pt idx="18">
                  <c:v>84.630855548531741</c:v>
                </c:pt>
                <c:pt idx="19">
                  <c:v>83.324397359586825</c:v>
                </c:pt>
                <c:pt idx="20">
                  <c:v>83.372216370272312</c:v>
                </c:pt>
                <c:pt idx="21">
                  <c:v>79.514713741410262</c:v>
                </c:pt>
                <c:pt idx="22">
                  <c:v>69.497731078965145</c:v>
                </c:pt>
                <c:pt idx="23">
                  <c:v>69.810267026790157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G50" sqref="G5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7.285156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45045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111.36</v>
      </c>
      <c r="C9" s="51">
        <f t="shared" ref="C9:C32" si="0">AK9-AE9</f>
        <v>9.5393765663502244</v>
      </c>
      <c r="D9" s="52">
        <f t="shared" ref="D9:D32" si="1">AM9-Y9</f>
        <v>117.25663663258838</v>
      </c>
      <c r="E9" s="59">
        <f t="shared" ref="E9:E32" si="2">(AG9+AI9)-Q9</f>
        <v>-15.436013198938625</v>
      </c>
      <c r="F9" s="76">
        <v>212.86</v>
      </c>
      <c r="G9" s="52">
        <f t="shared" ref="G9:G32" si="3">AJ9-AD9</f>
        <v>129.92665456980598</v>
      </c>
      <c r="H9" s="52">
        <f t="shared" ref="H9:H32" si="4">AL9-X9</f>
        <v>71.046637295099416</v>
      </c>
      <c r="I9" s="53">
        <f t="shared" ref="I9:I32" si="5">(AH9+AF9)-P9</f>
        <v>11.886708135094567</v>
      </c>
      <c r="J9" s="58">
        <v>0</v>
      </c>
      <c r="K9" s="84">
        <v>19.989999999999998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19.989999999999998</v>
      </c>
      <c r="R9" s="91">
        <v>0</v>
      </c>
      <c r="S9" s="84">
        <v>0</v>
      </c>
      <c r="T9" s="84">
        <v>0</v>
      </c>
      <c r="U9" s="84">
        <v>28.01</v>
      </c>
      <c r="V9" s="84">
        <v>0</v>
      </c>
      <c r="W9" s="90">
        <v>0</v>
      </c>
      <c r="X9" s="94">
        <f>R9+T9+V9</f>
        <v>0</v>
      </c>
      <c r="Y9" s="95">
        <f>S9+U9+W9</f>
        <v>28.01</v>
      </c>
      <c r="Z9" s="91">
        <v>0</v>
      </c>
      <c r="AA9" s="84">
        <v>0</v>
      </c>
      <c r="AB9" s="84">
        <v>87.91</v>
      </c>
      <c r="AC9" s="84">
        <v>0</v>
      </c>
      <c r="AD9" s="96">
        <f>Z9+AB9</f>
        <v>87.91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11.411940930793492</v>
      </c>
      <c r="AI9" s="63">
        <f t="shared" ref="AI9:AI32" si="7">(B9+Q9+Y9+AE9)-(AM9+AK9+AG9)</f>
        <v>4.4594885483732014</v>
      </c>
      <c r="AJ9" s="64">
        <v>217.83665456980597</v>
      </c>
      <c r="AK9" s="61">
        <v>9.5393765663502244</v>
      </c>
      <c r="AL9" s="66">
        <v>71.046637295099416</v>
      </c>
      <c r="AM9" s="61">
        <v>145.26663663258839</v>
      </c>
      <c r="AS9" s="121"/>
      <c r="BA9" s="42"/>
      <c r="BB9" s="42"/>
    </row>
    <row r="10" spans="1:54" ht="15.75" x14ac:dyDescent="0.25">
      <c r="A10" s="25">
        <v>2</v>
      </c>
      <c r="B10" s="69">
        <v>111.16</v>
      </c>
      <c r="C10" s="51">
        <f t="shared" si="0"/>
        <v>10.063943634190096</v>
      </c>
      <c r="D10" s="52">
        <f t="shared" si="1"/>
        <v>116.53318955105736</v>
      </c>
      <c r="E10" s="59">
        <f t="shared" si="2"/>
        <v>-15.437133185247475</v>
      </c>
      <c r="F10" s="68">
        <v>211.74</v>
      </c>
      <c r="G10" s="52">
        <f t="shared" si="3"/>
        <v>126.67209707017872</v>
      </c>
      <c r="H10" s="52">
        <f t="shared" si="4"/>
        <v>73.169415539378448</v>
      </c>
      <c r="I10" s="53">
        <f t="shared" si="5"/>
        <v>11.898487390442869</v>
      </c>
      <c r="J10" s="58">
        <v>0</v>
      </c>
      <c r="K10" s="81">
        <v>19.989999999999998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19.989999999999998</v>
      </c>
      <c r="R10" s="91">
        <v>0</v>
      </c>
      <c r="S10" s="84">
        <v>0</v>
      </c>
      <c r="T10" s="84">
        <v>0</v>
      </c>
      <c r="U10" s="84">
        <v>28.17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28.17</v>
      </c>
      <c r="Z10" s="91">
        <v>0</v>
      </c>
      <c r="AA10" s="84">
        <v>0</v>
      </c>
      <c r="AB10" s="84">
        <v>89.34</v>
      </c>
      <c r="AC10" s="84">
        <v>0</v>
      </c>
      <c r="AD10" s="96">
        <f t="shared" ref="AD10:AD32" si="12">Z10+AB10</f>
        <v>89.34</v>
      </c>
      <c r="AE10" s="52">
        <f t="shared" ref="AE10:AE32" si="13">AA10+AC10</f>
        <v>0</v>
      </c>
      <c r="AF10" s="118">
        <v>0.47476720430107522</v>
      </c>
      <c r="AG10" s="117">
        <v>9.4498252688172038E-2</v>
      </c>
      <c r="AH10" s="54">
        <f t="shared" si="6"/>
        <v>11.423720186141793</v>
      </c>
      <c r="AI10" s="63">
        <f t="shared" si="7"/>
        <v>4.4583685620643507</v>
      </c>
      <c r="AJ10" s="64">
        <v>216.01209707017873</v>
      </c>
      <c r="AK10" s="61">
        <v>10.063943634190096</v>
      </c>
      <c r="AL10" s="66">
        <v>73.169415539378448</v>
      </c>
      <c r="AM10" s="61">
        <v>144.70318955105736</v>
      </c>
      <c r="AS10" s="121"/>
      <c r="BA10" s="42"/>
      <c r="BB10" s="42"/>
    </row>
    <row r="11" spans="1:54" ht="15" customHeight="1" x14ac:dyDescent="0.25">
      <c r="A11" s="25">
        <v>3</v>
      </c>
      <c r="B11" s="69">
        <v>105.71000000000001</v>
      </c>
      <c r="C11" s="51">
        <f t="shared" si="0"/>
        <v>10.938003413669323</v>
      </c>
      <c r="D11" s="52">
        <f t="shared" si="1"/>
        <v>110.56584791654085</v>
      </c>
      <c r="E11" s="59">
        <f t="shared" si="2"/>
        <v>-15.793851330210153</v>
      </c>
      <c r="F11" s="68">
        <v>203.91</v>
      </c>
      <c r="G11" s="52">
        <f t="shared" si="3"/>
        <v>118.50731459012579</v>
      </c>
      <c r="H11" s="52">
        <f t="shared" si="4"/>
        <v>73.724203852734419</v>
      </c>
      <c r="I11" s="53">
        <f t="shared" si="5"/>
        <v>11.678481557139763</v>
      </c>
      <c r="J11" s="58">
        <v>0</v>
      </c>
      <c r="K11" s="81">
        <v>20.2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20.2</v>
      </c>
      <c r="R11" s="91">
        <v>0</v>
      </c>
      <c r="S11" s="84">
        <v>0</v>
      </c>
      <c r="T11" s="84">
        <v>0</v>
      </c>
      <c r="U11" s="84">
        <v>28.17</v>
      </c>
      <c r="V11" s="84">
        <v>0</v>
      </c>
      <c r="W11" s="84">
        <v>0</v>
      </c>
      <c r="X11" s="94">
        <f t="shared" si="10"/>
        <v>0</v>
      </c>
      <c r="Y11" s="95">
        <f t="shared" si="11"/>
        <v>28.17</v>
      </c>
      <c r="Z11" s="91">
        <v>0</v>
      </c>
      <c r="AA11" s="84">
        <v>0</v>
      </c>
      <c r="AB11" s="84">
        <v>91.38</v>
      </c>
      <c r="AC11" s="84">
        <v>0</v>
      </c>
      <c r="AD11" s="96">
        <f t="shared" si="12"/>
        <v>91.38</v>
      </c>
      <c r="AE11" s="52">
        <f t="shared" si="13"/>
        <v>0</v>
      </c>
      <c r="AF11" s="118">
        <v>0.47476720430107522</v>
      </c>
      <c r="AG11" s="117">
        <v>9.4498252688172038E-2</v>
      </c>
      <c r="AH11" s="54">
        <f t="shared" si="6"/>
        <v>11.203714352838688</v>
      </c>
      <c r="AI11" s="63">
        <f t="shared" si="7"/>
        <v>4.3116504171016743</v>
      </c>
      <c r="AJ11" s="64">
        <v>209.88731459012578</v>
      </c>
      <c r="AK11" s="61">
        <v>10.938003413669323</v>
      </c>
      <c r="AL11" s="66">
        <v>73.724203852734419</v>
      </c>
      <c r="AM11" s="61">
        <v>138.73584791654085</v>
      </c>
      <c r="AS11" s="121"/>
      <c r="BA11" s="42"/>
      <c r="BB11" s="42"/>
    </row>
    <row r="12" spans="1:54" ht="15" customHeight="1" x14ac:dyDescent="0.25">
      <c r="A12" s="25">
        <v>4</v>
      </c>
      <c r="B12" s="69">
        <v>100.47999999999999</v>
      </c>
      <c r="C12" s="51">
        <f t="shared" si="0"/>
        <v>11.13204377516046</v>
      </c>
      <c r="D12" s="52">
        <f t="shared" si="1"/>
        <v>105.28824557323684</v>
      </c>
      <c r="E12" s="59">
        <f t="shared" si="2"/>
        <v>-15.940289348397307</v>
      </c>
      <c r="F12" s="68">
        <v>200.28</v>
      </c>
      <c r="G12" s="52">
        <f t="shared" si="3"/>
        <v>115.02440549856411</v>
      </c>
      <c r="H12" s="52">
        <f t="shared" si="4"/>
        <v>73.770140048475653</v>
      </c>
      <c r="I12" s="53">
        <f t="shared" si="5"/>
        <v>11.485454452960242</v>
      </c>
      <c r="J12" s="58">
        <v>0</v>
      </c>
      <c r="K12" s="81">
        <v>20.2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20.2</v>
      </c>
      <c r="R12" s="91">
        <v>0</v>
      </c>
      <c r="S12" s="84">
        <v>0</v>
      </c>
      <c r="T12" s="84">
        <v>0</v>
      </c>
      <c r="U12" s="84">
        <v>28.17</v>
      </c>
      <c r="V12" s="84">
        <v>0</v>
      </c>
      <c r="W12" s="84">
        <v>0</v>
      </c>
      <c r="X12" s="94">
        <f t="shared" si="10"/>
        <v>0</v>
      </c>
      <c r="Y12" s="95">
        <f t="shared" si="11"/>
        <v>28.17</v>
      </c>
      <c r="Z12" s="91">
        <v>0</v>
      </c>
      <c r="AA12" s="84">
        <v>0</v>
      </c>
      <c r="AB12" s="84">
        <v>89.93</v>
      </c>
      <c r="AC12" s="84">
        <v>0</v>
      </c>
      <c r="AD12" s="96">
        <f t="shared" si="12"/>
        <v>89.93</v>
      </c>
      <c r="AE12" s="52">
        <f t="shared" si="13"/>
        <v>0</v>
      </c>
      <c r="AF12" s="118">
        <v>0.47476720430107522</v>
      </c>
      <c r="AG12" s="117">
        <v>9.4498252688172038E-2</v>
      </c>
      <c r="AH12" s="54">
        <f t="shared" si="6"/>
        <v>11.010687248659167</v>
      </c>
      <c r="AI12" s="63">
        <f t="shared" si="7"/>
        <v>4.1652123989145196</v>
      </c>
      <c r="AJ12" s="64">
        <v>204.95440549856411</v>
      </c>
      <c r="AK12" s="61">
        <v>11.13204377516046</v>
      </c>
      <c r="AL12" s="66">
        <v>73.770140048475653</v>
      </c>
      <c r="AM12" s="61">
        <v>133.45824557323684</v>
      </c>
      <c r="AS12" s="121"/>
      <c r="BA12" s="42"/>
      <c r="BB12" s="42"/>
    </row>
    <row r="13" spans="1:54" ht="15.75" x14ac:dyDescent="0.25">
      <c r="A13" s="25">
        <v>5</v>
      </c>
      <c r="B13" s="69">
        <v>101.4</v>
      </c>
      <c r="C13" s="51">
        <f t="shared" si="0"/>
        <v>11.569225249544301</v>
      </c>
      <c r="D13" s="52">
        <f t="shared" si="1"/>
        <v>105.73718456965122</v>
      </c>
      <c r="E13" s="59">
        <f t="shared" si="2"/>
        <v>-15.906409819195524</v>
      </c>
      <c r="F13" s="68">
        <v>200.83</v>
      </c>
      <c r="G13" s="52">
        <f t="shared" si="3"/>
        <v>114.94976379642277</v>
      </c>
      <c r="H13" s="52">
        <f t="shared" si="4"/>
        <v>74.498894605471705</v>
      </c>
      <c r="I13" s="53">
        <f t="shared" si="5"/>
        <v>11.381341598105552</v>
      </c>
      <c r="J13" s="58">
        <v>0</v>
      </c>
      <c r="K13" s="81">
        <v>20.2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20.2</v>
      </c>
      <c r="R13" s="91">
        <v>0</v>
      </c>
      <c r="S13" s="84">
        <v>0</v>
      </c>
      <c r="T13" s="84">
        <v>0</v>
      </c>
      <c r="U13" s="84">
        <v>28.46</v>
      </c>
      <c r="V13" s="84">
        <v>0</v>
      </c>
      <c r="W13" s="84">
        <v>0</v>
      </c>
      <c r="X13" s="94">
        <f t="shared" si="10"/>
        <v>0</v>
      </c>
      <c r="Y13" s="95">
        <f t="shared" si="11"/>
        <v>28.46</v>
      </c>
      <c r="Z13" s="91">
        <v>0</v>
      </c>
      <c r="AA13" s="84">
        <v>0</v>
      </c>
      <c r="AB13" s="84">
        <v>86.64</v>
      </c>
      <c r="AC13" s="84">
        <v>0</v>
      </c>
      <c r="AD13" s="96">
        <f t="shared" si="12"/>
        <v>86.64</v>
      </c>
      <c r="AE13" s="52">
        <f t="shared" si="13"/>
        <v>0</v>
      </c>
      <c r="AF13" s="118">
        <v>0.47476720430107522</v>
      </c>
      <c r="AG13" s="117">
        <v>9.4498252688172038E-2</v>
      </c>
      <c r="AH13" s="54">
        <f t="shared" si="6"/>
        <v>10.906574393804476</v>
      </c>
      <c r="AI13" s="63">
        <f t="shared" si="7"/>
        <v>4.1990919281163031</v>
      </c>
      <c r="AJ13" s="64">
        <v>201.58976379642277</v>
      </c>
      <c r="AK13" s="61">
        <v>11.569225249544301</v>
      </c>
      <c r="AL13" s="66">
        <v>74.498894605471705</v>
      </c>
      <c r="AM13" s="61">
        <v>134.19718456965123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89.87</v>
      </c>
      <c r="C14" s="51">
        <f t="shared" si="0"/>
        <v>7.780405344968349</v>
      </c>
      <c r="D14" s="52">
        <f t="shared" si="1"/>
        <v>98.318839653591766</v>
      </c>
      <c r="E14" s="59">
        <f t="shared" si="2"/>
        <v>-16.229244998560127</v>
      </c>
      <c r="F14" s="68">
        <v>179.43</v>
      </c>
      <c r="G14" s="52">
        <f t="shared" si="3"/>
        <v>87.535985125814406</v>
      </c>
      <c r="H14" s="52">
        <f t="shared" si="4"/>
        <v>81.293894972762416</v>
      </c>
      <c r="I14" s="53">
        <f t="shared" si="5"/>
        <v>10.600119901423158</v>
      </c>
      <c r="J14" s="58">
        <v>0</v>
      </c>
      <c r="K14" s="81">
        <v>20.2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20.2</v>
      </c>
      <c r="R14" s="91">
        <v>0.34</v>
      </c>
      <c r="S14" s="84">
        <v>0</v>
      </c>
      <c r="T14" s="84">
        <v>0</v>
      </c>
      <c r="U14" s="84">
        <v>28.46</v>
      </c>
      <c r="V14" s="84">
        <v>0</v>
      </c>
      <c r="W14" s="84">
        <v>0</v>
      </c>
      <c r="X14" s="94">
        <f t="shared" si="10"/>
        <v>0.34</v>
      </c>
      <c r="Y14" s="95">
        <f t="shared" si="11"/>
        <v>28.46</v>
      </c>
      <c r="Z14" s="91">
        <v>0.5</v>
      </c>
      <c r="AA14" s="84">
        <v>0</v>
      </c>
      <c r="AB14" s="84">
        <v>86.64</v>
      </c>
      <c r="AC14" s="84">
        <v>0</v>
      </c>
      <c r="AD14" s="96">
        <f t="shared" si="12"/>
        <v>87.14</v>
      </c>
      <c r="AE14" s="52">
        <f t="shared" si="13"/>
        <v>0</v>
      </c>
      <c r="AF14" s="118">
        <v>0.47476720430107522</v>
      </c>
      <c r="AG14" s="117">
        <v>9.4498252688172038E-2</v>
      </c>
      <c r="AH14" s="54">
        <f t="shared" si="6"/>
        <v>10.125352697122082</v>
      </c>
      <c r="AI14" s="63">
        <f t="shared" si="7"/>
        <v>3.8762567487517003</v>
      </c>
      <c r="AJ14" s="64">
        <v>174.67598512581441</v>
      </c>
      <c r="AK14" s="61">
        <v>7.780405344968349</v>
      </c>
      <c r="AL14" s="66">
        <v>81.63389497276242</v>
      </c>
      <c r="AM14" s="61">
        <v>126.77883965359177</v>
      </c>
      <c r="AS14" s="121"/>
      <c r="BA14" s="42"/>
      <c r="BB14" s="42"/>
    </row>
    <row r="15" spans="1:54" ht="15.75" x14ac:dyDescent="0.25">
      <c r="A15" s="25">
        <v>7</v>
      </c>
      <c r="B15" s="69">
        <v>78.87</v>
      </c>
      <c r="C15" s="51">
        <f t="shared" si="0"/>
        <v>7.5274139950975885</v>
      </c>
      <c r="D15" s="52">
        <f t="shared" si="1"/>
        <v>87.879825591327858</v>
      </c>
      <c r="E15" s="59">
        <f t="shared" si="2"/>
        <v>-16.53723958642545</v>
      </c>
      <c r="F15" s="68">
        <v>164.26</v>
      </c>
      <c r="G15" s="52">
        <f t="shared" si="3"/>
        <v>82.180994988555042</v>
      </c>
      <c r="H15" s="52">
        <f t="shared" si="4"/>
        <v>71.905589297490238</v>
      </c>
      <c r="I15" s="53">
        <f t="shared" si="5"/>
        <v>10.173415713954727</v>
      </c>
      <c r="J15" s="58">
        <v>0</v>
      </c>
      <c r="K15" s="81">
        <v>20.2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20.2</v>
      </c>
      <c r="R15" s="91">
        <v>1.08</v>
      </c>
      <c r="S15" s="84">
        <v>0</v>
      </c>
      <c r="T15" s="84">
        <v>0</v>
      </c>
      <c r="U15" s="84">
        <v>28.46</v>
      </c>
      <c r="V15" s="84">
        <v>0</v>
      </c>
      <c r="W15" s="84">
        <v>0</v>
      </c>
      <c r="X15" s="94">
        <f t="shared" si="10"/>
        <v>1.08</v>
      </c>
      <c r="Y15" s="95">
        <f t="shared" si="11"/>
        <v>28.46</v>
      </c>
      <c r="Z15" s="91">
        <v>1.1000000000000001</v>
      </c>
      <c r="AA15" s="84">
        <v>0</v>
      </c>
      <c r="AB15" s="84">
        <v>89.24</v>
      </c>
      <c r="AC15" s="84">
        <v>0</v>
      </c>
      <c r="AD15" s="96">
        <f t="shared" si="12"/>
        <v>90.339999999999989</v>
      </c>
      <c r="AE15" s="52">
        <f t="shared" si="13"/>
        <v>0</v>
      </c>
      <c r="AF15" s="118">
        <v>0.47476720430107522</v>
      </c>
      <c r="AG15" s="117">
        <v>9.4498252688172038E-2</v>
      </c>
      <c r="AH15" s="54">
        <f t="shared" si="6"/>
        <v>9.6986485096536512</v>
      </c>
      <c r="AI15" s="63">
        <f t="shared" si="7"/>
        <v>3.5682621608863769</v>
      </c>
      <c r="AJ15" s="64">
        <v>172.52099498855503</v>
      </c>
      <c r="AK15" s="61">
        <v>7.5274139950975885</v>
      </c>
      <c r="AL15" s="66">
        <v>72.985589297490236</v>
      </c>
      <c r="AM15" s="61">
        <v>116.33982559132787</v>
      </c>
      <c r="AS15" s="121"/>
      <c r="BA15" s="42"/>
      <c r="BB15" s="42"/>
    </row>
    <row r="16" spans="1:54" ht="15.75" x14ac:dyDescent="0.25">
      <c r="A16" s="25">
        <v>8</v>
      </c>
      <c r="B16" s="69">
        <v>81.28</v>
      </c>
      <c r="C16" s="51">
        <f t="shared" si="0"/>
        <v>6.4202372545285069</v>
      </c>
      <c r="D16" s="52">
        <f t="shared" si="1"/>
        <v>91.334843498130184</v>
      </c>
      <c r="E16" s="59">
        <f t="shared" si="2"/>
        <v>-16.475080752658677</v>
      </c>
      <c r="F16" s="68">
        <v>178.9</v>
      </c>
      <c r="G16" s="52">
        <f t="shared" si="3"/>
        <v>92.705473204171028</v>
      </c>
      <c r="H16" s="52">
        <f t="shared" si="4"/>
        <v>75.322728163952306</v>
      </c>
      <c r="I16" s="53">
        <f t="shared" si="5"/>
        <v>10.871798631876674</v>
      </c>
      <c r="J16" s="58">
        <v>0</v>
      </c>
      <c r="K16" s="81">
        <v>20.2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20.2</v>
      </c>
      <c r="R16" s="91">
        <v>2.3199999999999998</v>
      </c>
      <c r="S16" s="84">
        <v>0</v>
      </c>
      <c r="T16" s="84">
        <v>0</v>
      </c>
      <c r="U16" s="84">
        <v>28.27</v>
      </c>
      <c r="V16" s="84">
        <v>0</v>
      </c>
      <c r="W16" s="84">
        <v>0</v>
      </c>
      <c r="X16" s="94">
        <f t="shared" si="10"/>
        <v>2.3199999999999998</v>
      </c>
      <c r="Y16" s="95">
        <f t="shared" si="11"/>
        <v>28.27</v>
      </c>
      <c r="Z16" s="91">
        <v>2.2999999999999998</v>
      </c>
      <c r="AA16" s="84">
        <v>0</v>
      </c>
      <c r="AB16" s="84">
        <v>90.54</v>
      </c>
      <c r="AC16" s="84">
        <v>0</v>
      </c>
      <c r="AD16" s="96">
        <f t="shared" si="12"/>
        <v>92.84</v>
      </c>
      <c r="AE16" s="52">
        <f t="shared" si="13"/>
        <v>0</v>
      </c>
      <c r="AF16" s="118">
        <v>0.47476720430107522</v>
      </c>
      <c r="AG16" s="117">
        <v>9.4498252688172038E-2</v>
      </c>
      <c r="AH16" s="54">
        <f t="shared" si="6"/>
        <v>10.397031427575598</v>
      </c>
      <c r="AI16" s="63">
        <f t="shared" si="7"/>
        <v>3.63042099465315</v>
      </c>
      <c r="AJ16" s="64">
        <v>185.54547320417103</v>
      </c>
      <c r="AK16" s="61">
        <v>6.4202372545285069</v>
      </c>
      <c r="AL16" s="66">
        <v>77.642728163952299</v>
      </c>
      <c r="AM16" s="61">
        <v>119.60484349813018</v>
      </c>
      <c r="AS16" s="121"/>
      <c r="BA16" s="42"/>
      <c r="BB16" s="42"/>
    </row>
    <row r="17" spans="1:54" ht="15.75" x14ac:dyDescent="0.25">
      <c r="A17" s="25">
        <v>9</v>
      </c>
      <c r="B17" s="69">
        <v>75.759999999999991</v>
      </c>
      <c r="C17" s="51">
        <f t="shared" si="0"/>
        <v>13.316036403125322</v>
      </c>
      <c r="D17" s="52">
        <f t="shared" si="1"/>
        <v>79.052601792542191</v>
      </c>
      <c r="E17" s="59">
        <f t="shared" si="2"/>
        <v>-16.608638195667517</v>
      </c>
      <c r="F17" s="68">
        <v>177.76</v>
      </c>
      <c r="G17" s="52">
        <f t="shared" si="3"/>
        <v>89.868701119410048</v>
      </c>
      <c r="H17" s="52">
        <f t="shared" si="4"/>
        <v>76.738321122059062</v>
      </c>
      <c r="I17" s="53">
        <f t="shared" si="5"/>
        <v>11.152977758530868</v>
      </c>
      <c r="J17" s="58">
        <v>0</v>
      </c>
      <c r="K17" s="81">
        <v>20.2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20.2</v>
      </c>
      <c r="R17" s="91">
        <v>7.16</v>
      </c>
      <c r="S17" s="84">
        <v>0</v>
      </c>
      <c r="T17" s="84">
        <v>0</v>
      </c>
      <c r="U17" s="84">
        <v>29.02</v>
      </c>
      <c r="V17" s="84">
        <v>0</v>
      </c>
      <c r="W17" s="84">
        <v>0</v>
      </c>
      <c r="X17" s="94">
        <f t="shared" si="10"/>
        <v>7.16</v>
      </c>
      <c r="Y17" s="95">
        <f t="shared" si="11"/>
        <v>29.02</v>
      </c>
      <c r="Z17" s="91">
        <v>6.1</v>
      </c>
      <c r="AA17" s="84">
        <v>0</v>
      </c>
      <c r="AB17" s="84">
        <v>90.44</v>
      </c>
      <c r="AC17" s="84">
        <v>0</v>
      </c>
      <c r="AD17" s="96">
        <f t="shared" si="12"/>
        <v>96.539999999999992</v>
      </c>
      <c r="AE17" s="52">
        <f t="shared" si="13"/>
        <v>0</v>
      </c>
      <c r="AF17" s="118">
        <v>0.47476720430107522</v>
      </c>
      <c r="AG17" s="117">
        <v>9.4498252688172038E-2</v>
      </c>
      <c r="AH17" s="54">
        <f t="shared" si="6"/>
        <v>10.678210554229793</v>
      </c>
      <c r="AI17" s="63">
        <f t="shared" si="7"/>
        <v>3.4968635516443101</v>
      </c>
      <c r="AJ17" s="64">
        <v>186.40870111941004</v>
      </c>
      <c r="AK17" s="61">
        <v>13.316036403125322</v>
      </c>
      <c r="AL17" s="66">
        <v>83.898321122059059</v>
      </c>
      <c r="AM17" s="61">
        <v>108.07260179254219</v>
      </c>
      <c r="AS17" s="121"/>
      <c r="BA17" s="42"/>
      <c r="BB17" s="42"/>
    </row>
    <row r="18" spans="1:54" ht="15.75" x14ac:dyDescent="0.25">
      <c r="A18" s="25">
        <v>10</v>
      </c>
      <c r="B18" s="69">
        <v>86.88</v>
      </c>
      <c r="C18" s="51">
        <f t="shared" si="0"/>
        <v>9.8783309771027898</v>
      </c>
      <c r="D18" s="52">
        <f t="shared" si="1"/>
        <v>93.321352523586043</v>
      </c>
      <c r="E18" s="59">
        <f t="shared" si="2"/>
        <v>-16.319683500688804</v>
      </c>
      <c r="F18" s="68">
        <v>179.36</v>
      </c>
      <c r="G18" s="52">
        <f t="shared" si="3"/>
        <v>102.2941939231456</v>
      </c>
      <c r="H18" s="52">
        <f t="shared" si="4"/>
        <v>65.465979318951341</v>
      </c>
      <c r="I18" s="53">
        <f t="shared" si="5"/>
        <v>11.599826757903076</v>
      </c>
      <c r="J18" s="58">
        <v>0</v>
      </c>
      <c r="K18" s="81">
        <v>20.2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20.2</v>
      </c>
      <c r="R18" s="91">
        <v>11.35</v>
      </c>
      <c r="S18" s="84">
        <v>0</v>
      </c>
      <c r="T18" s="84">
        <v>0</v>
      </c>
      <c r="U18" s="84">
        <v>28.22</v>
      </c>
      <c r="V18" s="84">
        <v>0</v>
      </c>
      <c r="W18" s="84">
        <v>0</v>
      </c>
      <c r="X18" s="94">
        <f t="shared" si="10"/>
        <v>11.35</v>
      </c>
      <c r="Y18" s="95">
        <f t="shared" si="11"/>
        <v>28.22</v>
      </c>
      <c r="Z18" s="91">
        <v>11.3</v>
      </c>
      <c r="AA18" s="84">
        <v>0</v>
      </c>
      <c r="AB18" s="84">
        <v>91.21</v>
      </c>
      <c r="AC18" s="84">
        <v>0</v>
      </c>
      <c r="AD18" s="96">
        <f t="shared" si="12"/>
        <v>102.50999999999999</v>
      </c>
      <c r="AE18" s="52">
        <f t="shared" si="13"/>
        <v>0</v>
      </c>
      <c r="AF18" s="118">
        <v>0.47476720430107522</v>
      </c>
      <c r="AG18" s="117">
        <v>9.4498252688172038E-2</v>
      </c>
      <c r="AH18" s="54">
        <f t="shared" si="6"/>
        <v>11.125059553602</v>
      </c>
      <c r="AI18" s="63">
        <f t="shared" si="7"/>
        <v>3.7858182466230232</v>
      </c>
      <c r="AJ18" s="64">
        <v>204.80419392314559</v>
      </c>
      <c r="AK18" s="61">
        <v>9.8783309771027898</v>
      </c>
      <c r="AL18" s="66">
        <v>76.815979318951335</v>
      </c>
      <c r="AM18" s="61">
        <v>121.54135252358604</v>
      </c>
      <c r="AS18" s="121"/>
      <c r="BA18" s="42"/>
      <c r="BB18" s="42"/>
    </row>
    <row r="19" spans="1:54" ht="15.75" x14ac:dyDescent="0.25">
      <c r="A19" s="25">
        <v>11</v>
      </c>
      <c r="B19" s="69">
        <v>81.710000000000008</v>
      </c>
      <c r="C19" s="51">
        <f t="shared" si="0"/>
        <v>15.44348178465717</v>
      </c>
      <c r="D19" s="52">
        <f t="shared" si="1"/>
        <v>82.758958646335358</v>
      </c>
      <c r="E19" s="59">
        <f t="shared" si="2"/>
        <v>-16.492440430992524</v>
      </c>
      <c r="F19" s="68">
        <v>164.58</v>
      </c>
      <c r="G19" s="52">
        <f t="shared" si="3"/>
        <v>93.895994185129467</v>
      </c>
      <c r="H19" s="52">
        <f t="shared" si="4"/>
        <v>59.199691284410605</v>
      </c>
      <c r="I19" s="53">
        <f t="shared" si="5"/>
        <v>11.484314530459914</v>
      </c>
      <c r="J19" s="58">
        <v>0</v>
      </c>
      <c r="K19" s="81">
        <v>20.2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20.2</v>
      </c>
      <c r="R19" s="91">
        <v>23.56</v>
      </c>
      <c r="S19" s="84">
        <v>0</v>
      </c>
      <c r="T19" s="84">
        <v>0</v>
      </c>
      <c r="U19" s="84">
        <v>27.22</v>
      </c>
      <c r="V19" s="84">
        <v>0</v>
      </c>
      <c r="W19" s="84">
        <v>0</v>
      </c>
      <c r="X19" s="94">
        <f t="shared" si="10"/>
        <v>23.56</v>
      </c>
      <c r="Y19" s="95">
        <f t="shared" si="11"/>
        <v>27.22</v>
      </c>
      <c r="Z19" s="91">
        <v>19.600000000000001</v>
      </c>
      <c r="AA19" s="84">
        <v>0</v>
      </c>
      <c r="AB19" s="84">
        <v>82.44</v>
      </c>
      <c r="AC19" s="84">
        <v>0</v>
      </c>
      <c r="AD19" s="96">
        <f t="shared" si="12"/>
        <v>102.03999999999999</v>
      </c>
      <c r="AE19" s="52">
        <f t="shared" si="13"/>
        <v>0</v>
      </c>
      <c r="AF19" s="118">
        <v>0.47476720430107522</v>
      </c>
      <c r="AG19" s="117">
        <v>9.4498252688172038E-2</v>
      </c>
      <c r="AH19" s="54">
        <f t="shared" si="6"/>
        <v>11.009547326158838</v>
      </c>
      <c r="AI19" s="63">
        <f t="shared" si="7"/>
        <v>3.6130613163193033</v>
      </c>
      <c r="AJ19" s="64">
        <v>195.93599418512946</v>
      </c>
      <c r="AK19" s="61">
        <v>15.44348178465717</v>
      </c>
      <c r="AL19" s="66">
        <v>82.759691284410607</v>
      </c>
      <c r="AM19" s="61">
        <v>109.97895864633536</v>
      </c>
      <c r="AS19" s="121"/>
      <c r="BA19" s="42"/>
      <c r="BB19" s="42"/>
    </row>
    <row r="20" spans="1:54" ht="15.75" x14ac:dyDescent="0.25">
      <c r="A20" s="25">
        <v>12</v>
      </c>
      <c r="B20" s="69">
        <v>83.18</v>
      </c>
      <c r="C20" s="51">
        <f t="shared" si="0"/>
        <v>9.8780991191798861</v>
      </c>
      <c r="D20" s="52">
        <f t="shared" si="1"/>
        <v>89.724502227116758</v>
      </c>
      <c r="E20" s="59">
        <f t="shared" si="2"/>
        <v>-16.42260134629662</v>
      </c>
      <c r="F20" s="68">
        <v>144.24</v>
      </c>
      <c r="G20" s="52">
        <f t="shared" si="3"/>
        <v>68.657089309680003</v>
      </c>
      <c r="H20" s="52">
        <f t="shared" si="4"/>
        <v>64.108095513404322</v>
      </c>
      <c r="I20" s="53">
        <f t="shared" si="5"/>
        <v>11.474815176915671</v>
      </c>
      <c r="J20" s="58">
        <v>0</v>
      </c>
      <c r="K20" s="81">
        <v>20.18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20.18</v>
      </c>
      <c r="R20" s="91">
        <v>37.130000000000003</v>
      </c>
      <c r="S20" s="84">
        <v>0</v>
      </c>
      <c r="T20" s="84">
        <v>0</v>
      </c>
      <c r="U20" s="84">
        <v>27.55</v>
      </c>
      <c r="V20" s="84">
        <v>0</v>
      </c>
      <c r="W20" s="84">
        <v>0</v>
      </c>
      <c r="X20" s="94">
        <f t="shared" si="10"/>
        <v>37.130000000000003</v>
      </c>
      <c r="Y20" s="95">
        <f t="shared" si="11"/>
        <v>27.55</v>
      </c>
      <c r="Z20" s="91">
        <v>19.7</v>
      </c>
      <c r="AA20" s="84">
        <v>0</v>
      </c>
      <c r="AB20" s="84">
        <v>88.86</v>
      </c>
      <c r="AC20" s="84">
        <v>0</v>
      </c>
      <c r="AD20" s="96">
        <f t="shared" si="12"/>
        <v>108.56</v>
      </c>
      <c r="AE20" s="52">
        <f t="shared" si="13"/>
        <v>0</v>
      </c>
      <c r="AF20" s="118">
        <v>0.47476720430107522</v>
      </c>
      <c r="AG20" s="117">
        <v>9.4498252688172038E-2</v>
      </c>
      <c r="AH20" s="54">
        <f t="shared" si="6"/>
        <v>11.000047972614595</v>
      </c>
      <c r="AI20" s="63">
        <f t="shared" si="7"/>
        <v>3.6629004010152073</v>
      </c>
      <c r="AJ20" s="64">
        <v>177.21708930968001</v>
      </c>
      <c r="AK20" s="61">
        <v>9.8780991191798861</v>
      </c>
      <c r="AL20" s="66">
        <v>101.23809551340433</v>
      </c>
      <c r="AM20" s="61">
        <v>117.27450222711676</v>
      </c>
      <c r="AS20" s="121"/>
      <c r="BA20" s="42"/>
      <c r="BB20" s="42"/>
    </row>
    <row r="21" spans="1:54" ht="15.75" x14ac:dyDescent="0.25">
      <c r="A21" s="25">
        <v>13</v>
      </c>
      <c r="B21" s="69">
        <v>89.19</v>
      </c>
      <c r="C21" s="51">
        <f t="shared" si="0"/>
        <v>8.8002379331193126</v>
      </c>
      <c r="D21" s="52">
        <f t="shared" si="1"/>
        <v>96.644086327663715</v>
      </c>
      <c r="E21" s="59">
        <f t="shared" si="2"/>
        <v>-16.254324260783012</v>
      </c>
      <c r="F21" s="68">
        <v>157.58000000000001</v>
      </c>
      <c r="G21" s="52">
        <f t="shared" si="3"/>
        <v>83.712596015097233</v>
      </c>
      <c r="H21" s="52">
        <f t="shared" si="4"/>
        <v>62.237179245652364</v>
      </c>
      <c r="I21" s="53">
        <f t="shared" si="5"/>
        <v>11.630224739250353</v>
      </c>
      <c r="J21" s="58">
        <v>0</v>
      </c>
      <c r="K21" s="81">
        <v>20.18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20.18</v>
      </c>
      <c r="R21" s="91">
        <v>33.74</v>
      </c>
      <c r="S21" s="84">
        <v>0</v>
      </c>
      <c r="T21" s="84">
        <v>0</v>
      </c>
      <c r="U21" s="84">
        <v>27.55</v>
      </c>
      <c r="V21" s="84">
        <v>0</v>
      </c>
      <c r="W21" s="84">
        <v>0</v>
      </c>
      <c r="X21" s="94">
        <f t="shared" si="10"/>
        <v>33.74</v>
      </c>
      <c r="Y21" s="95">
        <f t="shared" si="11"/>
        <v>27.55</v>
      </c>
      <c r="Z21" s="91">
        <v>19.600000000000001</v>
      </c>
      <c r="AA21" s="84">
        <v>0</v>
      </c>
      <c r="AB21" s="84">
        <v>83.1</v>
      </c>
      <c r="AC21" s="84">
        <v>0</v>
      </c>
      <c r="AD21" s="96">
        <f t="shared" si="12"/>
        <v>102.69999999999999</v>
      </c>
      <c r="AE21" s="52">
        <f t="shared" si="13"/>
        <v>0</v>
      </c>
      <c r="AF21" s="118">
        <v>0.47476720430107522</v>
      </c>
      <c r="AG21" s="117">
        <v>9.4498252688172038E-2</v>
      </c>
      <c r="AH21" s="54">
        <f t="shared" si="6"/>
        <v>11.155457534949278</v>
      </c>
      <c r="AI21" s="63">
        <f t="shared" si="7"/>
        <v>3.8311774865288157</v>
      </c>
      <c r="AJ21" s="64">
        <v>186.41259601509722</v>
      </c>
      <c r="AK21" s="61">
        <v>8.8002379331193126</v>
      </c>
      <c r="AL21" s="66">
        <v>95.977179245652366</v>
      </c>
      <c r="AM21" s="61">
        <v>124.19408632766371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87.12</v>
      </c>
      <c r="C22" s="51">
        <f t="shared" si="0"/>
        <v>8.6932994839633881</v>
      </c>
      <c r="D22" s="52">
        <f t="shared" si="1"/>
        <v>94.738983802344848</v>
      </c>
      <c r="E22" s="59">
        <f t="shared" si="2"/>
        <v>-16.312283286308219</v>
      </c>
      <c r="F22" s="68">
        <v>111.48</v>
      </c>
      <c r="G22" s="52">
        <f t="shared" si="3"/>
        <v>35.042916851682762</v>
      </c>
      <c r="H22" s="52">
        <f t="shared" si="4"/>
        <v>66.915686184556961</v>
      </c>
      <c r="I22" s="53">
        <f t="shared" si="5"/>
        <v>9.5213969637602407</v>
      </c>
      <c r="J22" s="58">
        <v>0</v>
      </c>
      <c r="K22" s="81">
        <v>20.18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20.18</v>
      </c>
      <c r="R22" s="91">
        <v>33.24</v>
      </c>
      <c r="S22" s="84">
        <v>0</v>
      </c>
      <c r="T22" s="84">
        <v>0</v>
      </c>
      <c r="U22" s="84">
        <v>27.55</v>
      </c>
      <c r="V22" s="84">
        <v>0</v>
      </c>
      <c r="W22" s="84">
        <v>0</v>
      </c>
      <c r="X22" s="94">
        <f t="shared" si="10"/>
        <v>33.24</v>
      </c>
      <c r="Y22" s="95">
        <f t="shared" si="11"/>
        <v>27.55</v>
      </c>
      <c r="Z22" s="91">
        <v>8</v>
      </c>
      <c r="AA22" s="84">
        <v>0</v>
      </c>
      <c r="AB22" s="84">
        <v>85.8</v>
      </c>
      <c r="AC22" s="84">
        <v>0</v>
      </c>
      <c r="AD22" s="96">
        <f t="shared" si="12"/>
        <v>93.8</v>
      </c>
      <c r="AE22" s="52">
        <f t="shared" si="13"/>
        <v>0</v>
      </c>
      <c r="AF22" s="118">
        <v>0.47476720430107522</v>
      </c>
      <c r="AG22" s="117">
        <v>9.4498252688172038E-2</v>
      </c>
      <c r="AH22" s="54">
        <f t="shared" si="6"/>
        <v>9.0466297594591651</v>
      </c>
      <c r="AI22" s="63">
        <f t="shared" si="7"/>
        <v>3.7732184610036086</v>
      </c>
      <c r="AJ22" s="64">
        <v>128.84291685168276</v>
      </c>
      <c r="AK22" s="61">
        <v>8.6932994839633881</v>
      </c>
      <c r="AL22" s="66">
        <v>100.15568618455696</v>
      </c>
      <c r="AM22" s="61">
        <v>122.28898380234484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87.13</v>
      </c>
      <c r="C23" s="51">
        <f t="shared" si="0"/>
        <v>1.8260786459086789</v>
      </c>
      <c r="D23" s="52">
        <f t="shared" si="1"/>
        <v>101.61592464517911</v>
      </c>
      <c r="E23" s="59">
        <f t="shared" si="2"/>
        <v>-16.312003291087752</v>
      </c>
      <c r="F23" s="68">
        <v>129.51</v>
      </c>
      <c r="G23" s="52">
        <f t="shared" si="3"/>
        <v>62.381861439259779</v>
      </c>
      <c r="H23" s="52">
        <f t="shared" si="4"/>
        <v>57.04971444110862</v>
      </c>
      <c r="I23" s="53">
        <f t="shared" si="5"/>
        <v>10.078424119631608</v>
      </c>
      <c r="J23" s="58">
        <v>0</v>
      </c>
      <c r="K23" s="81">
        <v>20.18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20.18</v>
      </c>
      <c r="R23" s="91">
        <v>31.24</v>
      </c>
      <c r="S23" s="84">
        <v>0</v>
      </c>
      <c r="T23" s="84">
        <v>0</v>
      </c>
      <c r="U23" s="84">
        <v>27.55</v>
      </c>
      <c r="V23" s="84">
        <v>0</v>
      </c>
      <c r="W23" s="84">
        <v>0</v>
      </c>
      <c r="X23" s="94">
        <f t="shared" si="10"/>
        <v>31.24</v>
      </c>
      <c r="Y23" s="95">
        <f t="shared" si="11"/>
        <v>27.55</v>
      </c>
      <c r="Z23" s="91">
        <v>2.9</v>
      </c>
      <c r="AA23" s="84">
        <v>0</v>
      </c>
      <c r="AB23" s="84">
        <v>89.53</v>
      </c>
      <c r="AC23" s="84">
        <v>0</v>
      </c>
      <c r="AD23" s="96">
        <f t="shared" si="12"/>
        <v>92.43</v>
      </c>
      <c r="AE23" s="52">
        <f t="shared" si="13"/>
        <v>0</v>
      </c>
      <c r="AF23" s="118">
        <v>0.47476720430107522</v>
      </c>
      <c r="AG23" s="117">
        <v>9.4498252688172038E-2</v>
      </c>
      <c r="AH23" s="54">
        <f t="shared" si="6"/>
        <v>9.6036569153305322</v>
      </c>
      <c r="AI23" s="63">
        <f t="shared" si="7"/>
        <v>3.7734984562240754</v>
      </c>
      <c r="AJ23" s="64">
        <v>154.81186143925979</v>
      </c>
      <c r="AK23" s="61">
        <v>1.8260786459086789</v>
      </c>
      <c r="AL23" s="66">
        <v>88.289714441108615</v>
      </c>
      <c r="AM23" s="61">
        <v>129.1659246451791</v>
      </c>
      <c r="AS23" s="121"/>
      <c r="BA23" s="42"/>
      <c r="BB23" s="42"/>
    </row>
    <row r="24" spans="1:54" ht="15.75" x14ac:dyDescent="0.25">
      <c r="A24" s="25">
        <v>16</v>
      </c>
      <c r="B24" s="69">
        <v>90.09</v>
      </c>
      <c r="C24" s="51">
        <f t="shared" si="0"/>
        <v>4.9440853620478862</v>
      </c>
      <c r="D24" s="52">
        <f t="shared" si="1"/>
        <v>101.37503931328327</v>
      </c>
      <c r="E24" s="59">
        <f t="shared" si="2"/>
        <v>-16.229124675331111</v>
      </c>
      <c r="F24" s="68">
        <v>166.91</v>
      </c>
      <c r="G24" s="52">
        <f t="shared" si="3"/>
        <v>74.399863868683539</v>
      </c>
      <c r="H24" s="52">
        <f t="shared" si="4"/>
        <v>82.194992656887933</v>
      </c>
      <c r="I24" s="53">
        <f t="shared" si="5"/>
        <v>10.315143474428497</v>
      </c>
      <c r="J24" s="58">
        <v>0</v>
      </c>
      <c r="K24" s="81">
        <v>20.18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20.18</v>
      </c>
      <c r="R24" s="91">
        <v>3.17</v>
      </c>
      <c r="S24" s="84">
        <v>0</v>
      </c>
      <c r="T24" s="84">
        <v>0</v>
      </c>
      <c r="U24" s="84">
        <v>27.55</v>
      </c>
      <c r="V24" s="84">
        <v>0</v>
      </c>
      <c r="W24" s="84">
        <v>0</v>
      </c>
      <c r="X24" s="94">
        <f t="shared" si="10"/>
        <v>3.17</v>
      </c>
      <c r="Y24" s="95">
        <f t="shared" si="11"/>
        <v>27.55</v>
      </c>
      <c r="Z24" s="91">
        <v>0.5</v>
      </c>
      <c r="AA24" s="84">
        <v>0</v>
      </c>
      <c r="AB24" s="84">
        <v>88.83</v>
      </c>
      <c r="AC24" s="84">
        <v>0</v>
      </c>
      <c r="AD24" s="96">
        <f t="shared" si="12"/>
        <v>89.33</v>
      </c>
      <c r="AE24" s="52">
        <f t="shared" si="13"/>
        <v>0</v>
      </c>
      <c r="AF24" s="118">
        <v>0.47476720430107522</v>
      </c>
      <c r="AG24" s="117">
        <v>9.4498252688172038E-2</v>
      </c>
      <c r="AH24" s="54">
        <f t="shared" si="6"/>
        <v>9.8403762701274218</v>
      </c>
      <c r="AI24" s="63">
        <f t="shared" si="7"/>
        <v>3.8563770719807167</v>
      </c>
      <c r="AJ24" s="64">
        <v>163.72986386868354</v>
      </c>
      <c r="AK24" s="61">
        <v>4.9440853620478862</v>
      </c>
      <c r="AL24" s="66">
        <v>85.364992656887935</v>
      </c>
      <c r="AM24" s="61">
        <v>128.92503931328326</v>
      </c>
      <c r="AS24" s="121"/>
      <c r="BA24" s="42"/>
      <c r="BB24" s="42"/>
    </row>
    <row r="25" spans="1:54" ht="15.75" x14ac:dyDescent="0.25">
      <c r="A25" s="25">
        <v>17</v>
      </c>
      <c r="B25" s="69">
        <v>89.09</v>
      </c>
      <c r="C25" s="51">
        <f t="shared" si="0"/>
        <v>1.5346972333249869</v>
      </c>
      <c r="D25" s="52">
        <f t="shared" si="1"/>
        <v>103.71718690202805</v>
      </c>
      <c r="E25" s="59">
        <f t="shared" si="2"/>
        <v>-16.161884135353016</v>
      </c>
      <c r="F25" s="68">
        <v>185.24</v>
      </c>
      <c r="G25" s="52">
        <f t="shared" si="3"/>
        <v>89.175932686129983</v>
      </c>
      <c r="H25" s="52">
        <f t="shared" si="4"/>
        <v>84.967325469090667</v>
      </c>
      <c r="I25" s="53">
        <f t="shared" si="5"/>
        <v>11.096741844779375</v>
      </c>
      <c r="J25" s="58">
        <v>0</v>
      </c>
      <c r="K25" s="81">
        <v>20.079999999999998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20.079999999999998</v>
      </c>
      <c r="R25" s="91">
        <v>0.39</v>
      </c>
      <c r="S25" s="84">
        <v>0</v>
      </c>
      <c r="T25" s="84">
        <v>0</v>
      </c>
      <c r="U25" s="84">
        <v>27.48</v>
      </c>
      <c r="V25" s="84">
        <v>0</v>
      </c>
      <c r="W25" s="84">
        <v>0</v>
      </c>
      <c r="X25" s="94">
        <f t="shared" si="10"/>
        <v>0.39</v>
      </c>
      <c r="Y25" s="95">
        <f t="shared" si="11"/>
        <v>27.48</v>
      </c>
      <c r="Z25" s="91">
        <v>0.5</v>
      </c>
      <c r="AA25" s="84">
        <v>0</v>
      </c>
      <c r="AB25" s="84">
        <v>93.85</v>
      </c>
      <c r="AC25" s="84">
        <v>0</v>
      </c>
      <c r="AD25" s="96">
        <f t="shared" si="12"/>
        <v>94.35</v>
      </c>
      <c r="AE25" s="52">
        <f t="shared" si="13"/>
        <v>0</v>
      </c>
      <c r="AF25" s="118">
        <v>0.47476720430107522</v>
      </c>
      <c r="AG25" s="117">
        <v>9.4498252688172038E-2</v>
      </c>
      <c r="AH25" s="54">
        <f t="shared" si="6"/>
        <v>10.6219746404783</v>
      </c>
      <c r="AI25" s="63">
        <f t="shared" si="7"/>
        <v>3.8236176119588094</v>
      </c>
      <c r="AJ25" s="64">
        <v>183.52593268612998</v>
      </c>
      <c r="AK25" s="61">
        <v>1.5346972333249869</v>
      </c>
      <c r="AL25" s="66">
        <v>85.357325469090668</v>
      </c>
      <c r="AM25" s="61">
        <v>131.19718690202805</v>
      </c>
      <c r="AS25" s="121"/>
      <c r="BA25" s="42"/>
      <c r="BB25" s="42"/>
    </row>
    <row r="26" spans="1:54" ht="15.75" x14ac:dyDescent="0.25">
      <c r="A26" s="25">
        <v>18</v>
      </c>
      <c r="B26" s="69">
        <v>88.580000000000013</v>
      </c>
      <c r="C26" s="51">
        <f t="shared" si="0"/>
        <v>7.7997444468247101</v>
      </c>
      <c r="D26" s="52">
        <f t="shared" si="1"/>
        <v>96.952219520514774</v>
      </c>
      <c r="E26" s="59">
        <f t="shared" si="2"/>
        <v>-16.171963967339462</v>
      </c>
      <c r="F26" s="68">
        <v>195.21</v>
      </c>
      <c r="G26" s="52">
        <f t="shared" si="3"/>
        <v>99.074410099750565</v>
      </c>
      <c r="H26" s="52">
        <f t="shared" si="4"/>
        <v>84.88875886630332</v>
      </c>
      <c r="I26" s="53">
        <f t="shared" si="5"/>
        <v>11.246831033946124</v>
      </c>
      <c r="J26" s="58">
        <v>0</v>
      </c>
      <c r="K26" s="81">
        <v>20.079999999999998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20.079999999999998</v>
      </c>
      <c r="R26" s="91">
        <v>0</v>
      </c>
      <c r="S26" s="84">
        <v>0</v>
      </c>
      <c r="T26" s="84">
        <v>0</v>
      </c>
      <c r="U26" s="84">
        <v>27.63</v>
      </c>
      <c r="V26" s="84">
        <v>0</v>
      </c>
      <c r="W26" s="84">
        <v>0</v>
      </c>
      <c r="X26" s="94">
        <f t="shared" si="10"/>
        <v>0</v>
      </c>
      <c r="Y26" s="95">
        <f t="shared" si="11"/>
        <v>27.63</v>
      </c>
      <c r="Z26" s="91">
        <v>0</v>
      </c>
      <c r="AA26" s="84">
        <v>0</v>
      </c>
      <c r="AB26" s="84">
        <v>88.72</v>
      </c>
      <c r="AC26" s="84">
        <v>0</v>
      </c>
      <c r="AD26" s="96">
        <f t="shared" si="12"/>
        <v>88.72</v>
      </c>
      <c r="AE26" s="52">
        <f t="shared" si="13"/>
        <v>0</v>
      </c>
      <c r="AF26" s="118">
        <v>0.47476720430107522</v>
      </c>
      <c r="AG26" s="117">
        <v>9.4498252688172038E-2</v>
      </c>
      <c r="AH26" s="54">
        <f t="shared" si="6"/>
        <v>10.772063829645049</v>
      </c>
      <c r="AI26" s="63">
        <f t="shared" si="7"/>
        <v>3.8135377799723642</v>
      </c>
      <c r="AJ26" s="64">
        <v>187.79441009975056</v>
      </c>
      <c r="AK26" s="61">
        <v>7.7997444468247101</v>
      </c>
      <c r="AL26" s="128">
        <v>84.88875886630332</v>
      </c>
      <c r="AM26" s="61">
        <v>124.58221952051477</v>
      </c>
      <c r="AS26" s="121"/>
      <c r="BA26" s="42"/>
      <c r="BB26" s="42"/>
    </row>
    <row r="27" spans="1:54" ht="15.75" x14ac:dyDescent="0.25">
      <c r="A27" s="25">
        <v>19</v>
      </c>
      <c r="B27" s="69">
        <v>105.71000000000001</v>
      </c>
      <c r="C27" s="51">
        <f t="shared" si="0"/>
        <v>4.8958646338564886</v>
      </c>
      <c r="D27" s="52">
        <f t="shared" si="1"/>
        <v>116.50086652746081</v>
      </c>
      <c r="E27" s="59">
        <f t="shared" si="2"/>
        <v>-15.686731161317294</v>
      </c>
      <c r="F27" s="68">
        <v>219.24</v>
      </c>
      <c r="G27" s="52">
        <f t="shared" si="3"/>
        <v>122.45721271909555</v>
      </c>
      <c r="H27" s="52">
        <f t="shared" si="4"/>
        <v>84.630855548531741</v>
      </c>
      <c r="I27" s="53">
        <f t="shared" si="5"/>
        <v>12.15193173237269</v>
      </c>
      <c r="J27" s="58">
        <v>0</v>
      </c>
      <c r="K27" s="81">
        <v>20.079999999999998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20.079999999999998</v>
      </c>
      <c r="R27" s="91">
        <v>0</v>
      </c>
      <c r="S27" s="84">
        <v>0</v>
      </c>
      <c r="T27" s="84">
        <v>0</v>
      </c>
      <c r="U27" s="84">
        <v>27.83</v>
      </c>
      <c r="V27" s="84">
        <v>0</v>
      </c>
      <c r="W27" s="84">
        <v>0</v>
      </c>
      <c r="X27" s="94">
        <f t="shared" si="10"/>
        <v>0</v>
      </c>
      <c r="Y27" s="95">
        <f t="shared" si="11"/>
        <v>27.83</v>
      </c>
      <c r="Z27" s="91">
        <v>0</v>
      </c>
      <c r="AA27" s="84">
        <v>0</v>
      </c>
      <c r="AB27" s="84">
        <v>88.51</v>
      </c>
      <c r="AC27" s="84">
        <v>0</v>
      </c>
      <c r="AD27" s="96">
        <f t="shared" si="12"/>
        <v>88.51</v>
      </c>
      <c r="AE27" s="52">
        <f t="shared" si="13"/>
        <v>0</v>
      </c>
      <c r="AF27" s="118">
        <v>0.47476720430107522</v>
      </c>
      <c r="AG27" s="117">
        <v>9.4498252688172038E-2</v>
      </c>
      <c r="AH27" s="54">
        <f t="shared" si="6"/>
        <v>11.677164528071614</v>
      </c>
      <c r="AI27" s="63">
        <f t="shared" si="7"/>
        <v>4.2987705859945322</v>
      </c>
      <c r="AJ27" s="64">
        <v>210.96721271909556</v>
      </c>
      <c r="AK27" s="61">
        <v>4.8958646338564886</v>
      </c>
      <c r="AL27" s="128">
        <v>84.630855548531741</v>
      </c>
      <c r="AM27" s="61">
        <v>144.33086652746081</v>
      </c>
      <c r="AS27" s="121"/>
      <c r="BA27" s="42"/>
      <c r="BB27" s="42"/>
    </row>
    <row r="28" spans="1:54" ht="15.75" x14ac:dyDescent="0.25">
      <c r="A28" s="25">
        <v>20</v>
      </c>
      <c r="B28" s="69">
        <v>106.28</v>
      </c>
      <c r="C28" s="51">
        <f t="shared" si="0"/>
        <v>5.2261694794083162</v>
      </c>
      <c r="D28" s="52">
        <f t="shared" si="1"/>
        <v>116.7024821783429</v>
      </c>
      <c r="E28" s="59">
        <f t="shared" si="2"/>
        <v>-15.648651657751241</v>
      </c>
      <c r="F28" s="68">
        <v>218.57</v>
      </c>
      <c r="G28" s="52">
        <f t="shared" si="3"/>
        <v>123.10811003425989</v>
      </c>
      <c r="H28" s="52">
        <f t="shared" si="4"/>
        <v>83.324397359586825</v>
      </c>
      <c r="I28" s="53">
        <f t="shared" si="5"/>
        <v>12.137492606153261</v>
      </c>
      <c r="J28" s="58">
        <v>0</v>
      </c>
      <c r="K28" s="81">
        <v>20.079999999999998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20.079999999999998</v>
      </c>
      <c r="R28" s="91">
        <v>0</v>
      </c>
      <c r="S28" s="84">
        <v>0</v>
      </c>
      <c r="T28" s="84">
        <v>0</v>
      </c>
      <c r="U28" s="84">
        <v>28.62</v>
      </c>
      <c r="V28" s="84">
        <v>0</v>
      </c>
      <c r="W28" s="84">
        <v>0</v>
      </c>
      <c r="X28" s="94">
        <f t="shared" si="10"/>
        <v>0</v>
      </c>
      <c r="Y28" s="95">
        <f t="shared" si="11"/>
        <v>28.62</v>
      </c>
      <c r="Z28" s="91">
        <v>0</v>
      </c>
      <c r="AA28" s="84">
        <v>0</v>
      </c>
      <c r="AB28" s="84">
        <v>88.8</v>
      </c>
      <c r="AC28" s="84">
        <v>0</v>
      </c>
      <c r="AD28" s="96">
        <f t="shared" si="12"/>
        <v>88.8</v>
      </c>
      <c r="AE28" s="52">
        <f t="shared" si="13"/>
        <v>0</v>
      </c>
      <c r="AF28" s="118">
        <v>0.47476720430107522</v>
      </c>
      <c r="AG28" s="117">
        <v>9.4498252688172038E-2</v>
      </c>
      <c r="AH28" s="54">
        <f t="shared" si="6"/>
        <v>11.662725401852185</v>
      </c>
      <c r="AI28" s="63">
        <f t="shared" si="7"/>
        <v>4.3368500895605848</v>
      </c>
      <c r="AJ28" s="64">
        <v>211.90811003425989</v>
      </c>
      <c r="AK28" s="61">
        <v>5.2261694794083162</v>
      </c>
      <c r="AL28" s="128">
        <v>83.324397359586825</v>
      </c>
      <c r="AM28" s="61">
        <v>145.32248217834291</v>
      </c>
      <c r="AS28" s="121"/>
      <c r="BA28" s="42"/>
      <c r="BB28" s="42"/>
    </row>
    <row r="29" spans="1:54" ht="15.75" x14ac:dyDescent="0.25">
      <c r="A29" s="25">
        <v>21</v>
      </c>
      <c r="B29" s="69">
        <v>100.43</v>
      </c>
      <c r="C29" s="51">
        <f t="shared" si="0"/>
        <v>0.72853776633485312</v>
      </c>
      <c r="D29" s="52">
        <f t="shared" si="1"/>
        <v>115.5139116916873</v>
      </c>
      <c r="E29" s="59">
        <f t="shared" si="2"/>
        <v>-15.812449458022154</v>
      </c>
      <c r="F29" s="68">
        <v>217.71</v>
      </c>
      <c r="G29" s="52">
        <f t="shared" si="3"/>
        <v>122.21890989365816</v>
      </c>
      <c r="H29" s="52">
        <f t="shared" si="4"/>
        <v>83.372216370272312</v>
      </c>
      <c r="I29" s="53">
        <f t="shared" si="5"/>
        <v>12.118873736069519</v>
      </c>
      <c r="J29" s="58">
        <v>0</v>
      </c>
      <c r="K29" s="81">
        <v>20.079999999999998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20.079999999999998</v>
      </c>
      <c r="R29" s="91">
        <v>0</v>
      </c>
      <c r="S29" s="84">
        <v>0</v>
      </c>
      <c r="T29" s="84">
        <v>0</v>
      </c>
      <c r="U29" s="84">
        <v>28.62</v>
      </c>
      <c r="V29" s="84">
        <v>0</v>
      </c>
      <c r="W29" s="84">
        <v>0</v>
      </c>
      <c r="X29" s="94">
        <f t="shared" si="10"/>
        <v>0</v>
      </c>
      <c r="Y29" s="95">
        <f t="shared" si="11"/>
        <v>28.62</v>
      </c>
      <c r="Z29" s="91">
        <v>0</v>
      </c>
      <c r="AA29" s="84">
        <v>0</v>
      </c>
      <c r="AB29" s="84">
        <v>89.17</v>
      </c>
      <c r="AC29" s="84">
        <v>0</v>
      </c>
      <c r="AD29" s="96">
        <f t="shared" si="12"/>
        <v>89.17</v>
      </c>
      <c r="AE29" s="52">
        <f t="shared" si="13"/>
        <v>0</v>
      </c>
      <c r="AF29" s="118">
        <v>0.47476720430107522</v>
      </c>
      <c r="AG29" s="117">
        <v>9.4498252688172038E-2</v>
      </c>
      <c r="AH29" s="54">
        <f t="shared" si="6"/>
        <v>11.644106531768443</v>
      </c>
      <c r="AI29" s="63">
        <f t="shared" si="7"/>
        <v>4.1730522892896715</v>
      </c>
      <c r="AJ29" s="64">
        <v>211.38890989365817</v>
      </c>
      <c r="AK29" s="61">
        <v>0.72853776633485312</v>
      </c>
      <c r="AL29" s="128">
        <v>83.372216370272312</v>
      </c>
      <c r="AM29" s="61">
        <v>144.1339116916873</v>
      </c>
      <c r="AS29" s="121"/>
      <c r="BA29" s="42"/>
      <c r="BB29" s="42"/>
    </row>
    <row r="30" spans="1:54" ht="15.75" x14ac:dyDescent="0.25">
      <c r="A30" s="25">
        <v>22</v>
      </c>
      <c r="B30" s="69">
        <v>91.710000000000008</v>
      </c>
      <c r="C30" s="51">
        <f t="shared" si="0"/>
        <v>2.2826670136741205</v>
      </c>
      <c r="D30" s="52">
        <f t="shared" si="1"/>
        <v>105.48021904023247</v>
      </c>
      <c r="E30" s="59">
        <f t="shared" si="2"/>
        <v>-16.052886053906569</v>
      </c>
      <c r="F30" s="68">
        <v>203.39</v>
      </c>
      <c r="G30" s="52">
        <f t="shared" si="3"/>
        <v>112.28419891828042</v>
      </c>
      <c r="H30" s="52">
        <f t="shared" si="4"/>
        <v>79.514713741410262</v>
      </c>
      <c r="I30" s="53">
        <f t="shared" si="5"/>
        <v>11.591087340309331</v>
      </c>
      <c r="J30" s="58">
        <v>0</v>
      </c>
      <c r="K30" s="81">
        <v>20.09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20.09</v>
      </c>
      <c r="R30" s="91">
        <v>0</v>
      </c>
      <c r="S30" s="84"/>
      <c r="T30" s="84">
        <v>0</v>
      </c>
      <c r="U30" s="84">
        <v>29.1</v>
      </c>
      <c r="V30" s="84">
        <v>0</v>
      </c>
      <c r="W30" s="84">
        <v>0</v>
      </c>
      <c r="X30" s="94">
        <f t="shared" si="10"/>
        <v>0</v>
      </c>
      <c r="Y30" s="95">
        <f t="shared" si="11"/>
        <v>29.1</v>
      </c>
      <c r="Z30" s="91">
        <v>0</v>
      </c>
      <c r="AA30" s="84">
        <v>0</v>
      </c>
      <c r="AB30" s="84">
        <v>89.6</v>
      </c>
      <c r="AC30" s="84">
        <v>0</v>
      </c>
      <c r="AD30" s="96">
        <f t="shared" si="12"/>
        <v>89.6</v>
      </c>
      <c r="AE30" s="52">
        <f t="shared" si="13"/>
        <v>0</v>
      </c>
      <c r="AF30" s="118">
        <v>0.47476720430107522</v>
      </c>
      <c r="AG30" s="117">
        <v>9.4498252688172038E-2</v>
      </c>
      <c r="AH30" s="54">
        <f t="shared" si="6"/>
        <v>11.116320136008255</v>
      </c>
      <c r="AI30" s="63">
        <f t="shared" si="7"/>
        <v>3.9426156934052585</v>
      </c>
      <c r="AJ30" s="64">
        <v>201.88419891828042</v>
      </c>
      <c r="AK30" s="61">
        <v>2.2826670136741205</v>
      </c>
      <c r="AL30" s="128">
        <v>79.514713741410262</v>
      </c>
      <c r="AM30" s="61">
        <v>134.58021904023246</v>
      </c>
      <c r="AS30" s="121"/>
      <c r="BA30" s="42"/>
      <c r="BB30" s="42"/>
    </row>
    <row r="31" spans="1:54" ht="15.75" x14ac:dyDescent="0.25">
      <c r="A31" s="25">
        <v>23</v>
      </c>
      <c r="B31" s="69">
        <v>83.06</v>
      </c>
      <c r="C31" s="51">
        <f t="shared" si="0"/>
        <v>4.2348843773968774</v>
      </c>
      <c r="D31" s="52">
        <f t="shared" si="1"/>
        <v>95.126637527175589</v>
      </c>
      <c r="E31" s="59">
        <f t="shared" si="2"/>
        <v>-16.301521904572461</v>
      </c>
      <c r="F31" s="68">
        <v>180.16</v>
      </c>
      <c r="G31" s="52">
        <f t="shared" si="3"/>
        <v>99.909021146194618</v>
      </c>
      <c r="H31" s="52">
        <f t="shared" si="4"/>
        <v>69.497731078965145</v>
      </c>
      <c r="I31" s="53">
        <f t="shared" si="5"/>
        <v>10.753247774840235</v>
      </c>
      <c r="J31" s="58">
        <v>0</v>
      </c>
      <c r="K31" s="81">
        <v>20.09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20.09</v>
      </c>
      <c r="R31" s="91">
        <v>0</v>
      </c>
      <c r="S31" s="84">
        <v>0</v>
      </c>
      <c r="T31" s="84">
        <v>0</v>
      </c>
      <c r="U31" s="84">
        <v>28.87</v>
      </c>
      <c r="V31" s="84">
        <v>0</v>
      </c>
      <c r="W31" s="84">
        <v>0</v>
      </c>
      <c r="X31" s="94">
        <f t="shared" si="10"/>
        <v>0</v>
      </c>
      <c r="Y31" s="95">
        <f t="shared" si="11"/>
        <v>28.87</v>
      </c>
      <c r="Z31" s="91">
        <v>0</v>
      </c>
      <c r="AA31" s="84">
        <v>0</v>
      </c>
      <c r="AB31" s="84">
        <v>90.78</v>
      </c>
      <c r="AC31" s="84">
        <v>0</v>
      </c>
      <c r="AD31" s="96">
        <f t="shared" si="12"/>
        <v>90.78</v>
      </c>
      <c r="AE31" s="52">
        <f t="shared" si="13"/>
        <v>0</v>
      </c>
      <c r="AF31" s="118">
        <v>0.47476720430107522</v>
      </c>
      <c r="AG31" s="117">
        <v>9.4498252688172038E-2</v>
      </c>
      <c r="AH31" s="54">
        <f t="shared" si="6"/>
        <v>10.278480570539159</v>
      </c>
      <c r="AI31" s="63">
        <f t="shared" si="7"/>
        <v>3.6939798427393669</v>
      </c>
      <c r="AJ31" s="64">
        <v>190.68902114619462</v>
      </c>
      <c r="AK31" s="61">
        <v>4.2348843773968774</v>
      </c>
      <c r="AL31" s="128">
        <v>69.497731078965145</v>
      </c>
      <c r="AM31" s="61">
        <v>123.99663752717559</v>
      </c>
      <c r="AS31" s="121"/>
      <c r="BA31" s="42"/>
      <c r="BB31" s="42"/>
    </row>
    <row r="32" spans="1:54" ht="16.5" thickBot="1" x14ac:dyDescent="0.3">
      <c r="A32" s="26">
        <v>24</v>
      </c>
      <c r="B32" s="70">
        <v>88.87</v>
      </c>
      <c r="C32" s="55">
        <f t="shared" si="0"/>
        <v>1.4084329616835622</v>
      </c>
      <c r="D32" s="52">
        <f t="shared" si="1"/>
        <v>103.60069171364755</v>
      </c>
      <c r="E32" s="59">
        <f t="shared" si="2"/>
        <v>-16.139124675331111</v>
      </c>
      <c r="F32" s="71">
        <v>170.92</v>
      </c>
      <c r="G32" s="56">
        <f t="shared" si="3"/>
        <v>90.709476681045416</v>
      </c>
      <c r="H32" s="52">
        <f t="shared" si="4"/>
        <v>69.810267026790157</v>
      </c>
      <c r="I32" s="53">
        <f t="shared" si="5"/>
        <v>10.400256292164373</v>
      </c>
      <c r="J32" s="58">
        <v>0</v>
      </c>
      <c r="K32" s="81">
        <v>20.09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20.09</v>
      </c>
      <c r="R32" s="91">
        <v>0</v>
      </c>
      <c r="S32" s="84">
        <v>0</v>
      </c>
      <c r="T32" s="84">
        <v>0</v>
      </c>
      <c r="U32" s="84">
        <v>28.86</v>
      </c>
      <c r="V32" s="84">
        <v>0</v>
      </c>
      <c r="W32" s="84">
        <v>0</v>
      </c>
      <c r="X32" s="94">
        <f t="shared" si="10"/>
        <v>0</v>
      </c>
      <c r="Y32" s="95">
        <f t="shared" si="11"/>
        <v>28.86</v>
      </c>
      <c r="Z32" s="92">
        <v>0</v>
      </c>
      <c r="AA32" s="93">
        <v>0</v>
      </c>
      <c r="AB32" s="93">
        <v>90.73</v>
      </c>
      <c r="AC32" s="93">
        <v>0</v>
      </c>
      <c r="AD32" s="96">
        <f t="shared" si="12"/>
        <v>90.73</v>
      </c>
      <c r="AE32" s="52">
        <f t="shared" si="13"/>
        <v>0</v>
      </c>
      <c r="AF32" s="118">
        <v>0.47476720430107522</v>
      </c>
      <c r="AG32" s="117">
        <v>9.4498252688172038E-2</v>
      </c>
      <c r="AH32" s="54">
        <f t="shared" si="6"/>
        <v>9.9254890878632978</v>
      </c>
      <c r="AI32" s="63">
        <f t="shared" si="7"/>
        <v>3.8563770719807167</v>
      </c>
      <c r="AJ32" s="65">
        <v>181.43947668104542</v>
      </c>
      <c r="AK32" s="62">
        <v>1.4084329616835622</v>
      </c>
      <c r="AL32" s="129">
        <v>69.810267026790157</v>
      </c>
      <c r="AM32" s="62">
        <v>132.46069171364755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111.36</v>
      </c>
      <c r="C33" s="40">
        <f t="shared" ref="C33:AE33" si="14">MAX(C9:C32)</f>
        <v>15.44348178465717</v>
      </c>
      <c r="D33" s="40">
        <f t="shared" si="14"/>
        <v>117.25663663258838</v>
      </c>
      <c r="E33" s="40">
        <f t="shared" si="14"/>
        <v>-15.436013198938625</v>
      </c>
      <c r="F33" s="40">
        <f t="shared" si="14"/>
        <v>219.24</v>
      </c>
      <c r="G33" s="40">
        <f t="shared" si="14"/>
        <v>129.92665456980598</v>
      </c>
      <c r="H33" s="40">
        <f t="shared" si="14"/>
        <v>84.967325469090667</v>
      </c>
      <c r="I33" s="40">
        <f t="shared" si="14"/>
        <v>12.15193173237269</v>
      </c>
      <c r="J33" s="40">
        <f t="shared" si="14"/>
        <v>0</v>
      </c>
      <c r="K33" s="40">
        <f t="shared" si="14"/>
        <v>20.2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</v>
      </c>
      <c r="R33" s="40">
        <f t="shared" si="14"/>
        <v>37.130000000000003</v>
      </c>
      <c r="S33" s="40">
        <f t="shared" si="14"/>
        <v>0</v>
      </c>
      <c r="T33" s="40">
        <f t="shared" si="14"/>
        <v>0</v>
      </c>
      <c r="U33" s="40">
        <f t="shared" si="14"/>
        <v>29.1</v>
      </c>
      <c r="V33" s="40">
        <f t="shared" si="14"/>
        <v>0</v>
      </c>
      <c r="W33" s="40">
        <f t="shared" si="14"/>
        <v>0</v>
      </c>
      <c r="X33" s="40">
        <f t="shared" si="14"/>
        <v>37.130000000000003</v>
      </c>
      <c r="Y33" s="40">
        <f t="shared" si="14"/>
        <v>29.1</v>
      </c>
      <c r="Z33" s="40"/>
      <c r="AA33" s="40"/>
      <c r="AB33" s="40"/>
      <c r="AC33" s="40"/>
      <c r="AD33" s="40">
        <f t="shared" si="14"/>
        <v>108.56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11.677164528071614</v>
      </c>
      <c r="AI33" s="40">
        <f t="shared" si="15"/>
        <v>4.4594885483732014</v>
      </c>
      <c r="AJ33" s="40">
        <f t="shared" si="15"/>
        <v>217.83665456980597</v>
      </c>
      <c r="AK33" s="40">
        <f t="shared" si="15"/>
        <v>15.44348178465717</v>
      </c>
      <c r="AL33" s="40">
        <f t="shared" si="15"/>
        <v>101.23809551340433</v>
      </c>
      <c r="AM33" s="130">
        <f t="shared" si="15"/>
        <v>145.32248217834291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92.677551020408174</v>
      </c>
      <c r="C34" s="41">
        <f t="shared" ref="C34:AE34" si="16">AVERAGE(C9:C33,C9:C32)</f>
        <v>7.4931852141814632</v>
      </c>
      <c r="D34" s="41">
        <f t="shared" si="16"/>
        <v>101.40279982373708</v>
      </c>
      <c r="E34" s="41">
        <f t="shared" si="16"/>
        <v>-16.097942074279654</v>
      </c>
      <c r="F34" s="41">
        <f t="shared" si="16"/>
        <v>183.00775510204073</v>
      </c>
      <c r="G34" s="41">
        <f t="shared" si="16"/>
        <v>98.026796123226276</v>
      </c>
      <c r="H34" s="41">
        <f t="shared" si="16"/>
        <v>73.92371803011801</v>
      </c>
      <c r="I34" s="41">
        <f t="shared" si="16"/>
        <v>11.21654527055915</v>
      </c>
      <c r="J34" s="41">
        <f t="shared" si="16"/>
        <v>0</v>
      </c>
      <c r="K34" s="41">
        <f t="shared" si="16"/>
        <v>20.140816326530615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20.140816326530615</v>
      </c>
      <c r="R34" s="41">
        <f t="shared" si="16"/>
        <v>8.2973469387755099</v>
      </c>
      <c r="S34" s="41">
        <f t="shared" si="16"/>
        <v>0</v>
      </c>
      <c r="T34" s="41">
        <f t="shared" si="16"/>
        <v>0</v>
      </c>
      <c r="U34" s="41">
        <f t="shared" si="16"/>
        <v>28.160816326530604</v>
      </c>
      <c r="V34" s="41">
        <f t="shared" si="16"/>
        <v>0</v>
      </c>
      <c r="W34" s="41">
        <f t="shared" si="16"/>
        <v>0</v>
      </c>
      <c r="X34" s="41">
        <f t="shared" si="16"/>
        <v>8.2973469387755099</v>
      </c>
      <c r="Y34" s="41">
        <f t="shared" si="16"/>
        <v>28.160816326530604</v>
      </c>
      <c r="Z34" s="41">
        <f>AVERAGE(Z9:Z33,Z9:Z32)</f>
        <v>3.8374999999999999</v>
      </c>
      <c r="AA34" s="41">
        <f>AVERAGE(AA9:AA33,AA9:AA32)</f>
        <v>0</v>
      </c>
      <c r="AB34" s="41">
        <f>AVERAGE(AB9:AB33,AB9:AB32)</f>
        <v>88.832916666666634</v>
      </c>
      <c r="AC34" s="41">
        <f t="shared" si="16"/>
        <v>0</v>
      </c>
      <c r="AD34" s="41">
        <f t="shared" si="16"/>
        <v>92.994693877551015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10.741778066258069</v>
      </c>
      <c r="AI34" s="41">
        <f t="shared" si="17"/>
        <v>3.944090285277071</v>
      </c>
      <c r="AJ34" s="41">
        <f t="shared" si="17"/>
        <v>190.60006142934873</v>
      </c>
      <c r="AK34" s="41">
        <f t="shared" si="17"/>
        <v>7.4931852141814632</v>
      </c>
      <c r="AL34" s="41">
        <f t="shared" si="17"/>
        <v>81.79536639836931</v>
      </c>
      <c r="AM34" s="131">
        <f t="shared" si="17"/>
        <v>129.54251095732397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477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174.56</v>
      </c>
      <c r="Z38" s="133"/>
      <c r="AA38" s="8" t="s">
        <v>21</v>
      </c>
      <c r="AB38" s="5" t="s">
        <v>23</v>
      </c>
      <c r="AC38" s="30"/>
      <c r="AD38" s="134">
        <v>713.5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72.724400000000003</v>
      </c>
      <c r="AN38" s="135"/>
      <c r="AO38" s="8" t="s">
        <v>21</v>
      </c>
      <c r="AP38" s="5" t="s">
        <v>24</v>
      </c>
      <c r="AQ38" s="133">
        <v>2031.69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4449.37</v>
      </c>
      <c r="C39" s="11" t="s">
        <v>21</v>
      </c>
      <c r="D39" s="9" t="s">
        <v>71</v>
      </c>
      <c r="E39" s="10">
        <v>3250</v>
      </c>
      <c r="F39" s="12" t="s">
        <v>21</v>
      </c>
      <c r="G39" s="98"/>
      <c r="H39" s="101" t="s">
        <v>25</v>
      </c>
      <c r="I39" s="102"/>
      <c r="J39" s="103">
        <v>20.2</v>
      </c>
      <c r="K39" s="104" t="s">
        <v>62</v>
      </c>
      <c r="L39" s="105">
        <v>118.125000000009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37.130000000000003</v>
      </c>
      <c r="Z39" s="102" t="s">
        <v>62</v>
      </c>
      <c r="AA39" s="108">
        <v>118.500000000009</v>
      </c>
      <c r="AB39" s="106" t="s">
        <v>25</v>
      </c>
      <c r="AC39" s="109"/>
      <c r="AD39" s="103">
        <v>34.43</v>
      </c>
      <c r="AE39" s="104" t="s">
        <v>72</v>
      </c>
      <c r="AF39" s="108">
        <v>6.9444444444444441E-3</v>
      </c>
      <c r="AG39" s="106" t="s">
        <v>25</v>
      </c>
      <c r="AH39" s="102"/>
      <c r="AI39" s="103">
        <v>0</v>
      </c>
      <c r="AJ39" s="102" t="s">
        <v>77</v>
      </c>
      <c r="AK39" s="107">
        <v>118.04166666667599</v>
      </c>
      <c r="AL39" s="101" t="s">
        <v>25</v>
      </c>
      <c r="AM39" s="102">
        <v>19.7</v>
      </c>
      <c r="AN39" s="103" t="s">
        <v>77</v>
      </c>
      <c r="AO39" s="111">
        <v>118.500000000009</v>
      </c>
      <c r="AP39" s="106" t="s">
        <v>25</v>
      </c>
      <c r="AQ39" s="102">
        <v>93.85</v>
      </c>
      <c r="AR39" s="104"/>
      <c r="AS39" s="107">
        <v>118.70833333334301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462.35</v>
      </c>
      <c r="F42" s="44" t="s">
        <v>69</v>
      </c>
      <c r="G42" s="47">
        <v>118.83333333334301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28.62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88.8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236.69000000000005</v>
      </c>
      <c r="F45" s="83" t="s">
        <v>72</v>
      </c>
      <c r="G45" s="48">
        <v>118.79166666667599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236.61999999999995</v>
      </c>
      <c r="F46" s="80" t="s">
        <v>72</v>
      </c>
      <c r="G46" s="60">
        <v>118.04166666667599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 AVR 23 </vt:lpstr>
      <vt:lpstr>'29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2023-04-30T06:14:56Z</dcterms:modified>
</cp:coreProperties>
</file>