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914E560D-721A-4620-97BB-A3F6511EC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 MAI 23 " sheetId="3" r:id="rId1"/>
  </sheets>
  <definedNames>
    <definedName name="_xlnm.Print_Area" localSheetId="0">'04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AH9" i="3" l="1"/>
  <c r="I9" i="3" s="1"/>
  <c r="C13" i="3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<sst xmlns="http://schemas.openxmlformats.org/spreadsheetml/2006/main" count="141" uniqueCount="109">
  <si>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</si>
  <si>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</si>
  <si>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</si>
  <si>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</si>
  <si>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</si>
  <si>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</si>
  <si>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</si>
  <si>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</si>
  <si>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</si>
  <si>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</si>
  <si>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</si>
  <si>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</si>
  <si>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</si>
  <si>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</si>
  <si>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</si>
  <si>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</si>
  <si>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</si>
  <si>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</si>
  <si>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</si>
  <si>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</si>
  <si>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</si>
  <si>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</si>
  <si>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</si>
  <si>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</si>
  <si>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</si>
  <si>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</si>
  <si>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</si>
  <si>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</si>
  <si>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</si>
  <si>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</si>
  <si>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</si>
  <si>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</si>
  <si>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</si>
  <si>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</si>
  <si>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</si>
  <si>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</si>
  <si>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</si>
  <si>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</si>
  <si>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</si>
  <si>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</si>
  <si>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</si>
  <si>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</si>
  <si>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</si>
  <si>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</si>
  <si>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</si>
  <si>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</si>
  <si>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</si>
  <si>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</si>
  <si>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</si>
  <si>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</si>
  <si>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</si>
  <si>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</si>
  <si>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</si>
  <si>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</si>
  <si>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</si>
  <si>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</si>
  <si>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</si>
  <si>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</si>
  <si>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</si>
  <si>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</si>
  <si>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</si>
  <si>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</si>
  <si>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</si>
  <si>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</si>
  <si>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</si>
  <si>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</si>
  <si>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</si>
  <si>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</si>
  <si>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</si>
  <si>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</si>
  <si>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</si>
  <si>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</si>
  <si>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</si>
  <si>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</si>
  <si>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</si>
  <si>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</si>
  <si>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</si>
  <si>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</si>
  <si>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</si>
  <si>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</si>
  <si>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</si>
  <si>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</si>
  <si>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</si>
  <si>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</si>
  <si>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</si>
  <si>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</si>
  <si>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</si>
  <si>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</si>
  <si>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</si>
  <si>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</si>
  <si>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</si>
  <si>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</si>
  <si>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</si>
  <si>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</si>
  <si>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</si>
  <si>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</si>
  <si>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</si>
  <si>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</si>
  <si>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</si>
  <si>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</si>
  <si>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</si>
  <si>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</si>
  <si>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</si>
  <si>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</si>
  <si>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</si>
  <si>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</si>
  <si>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FOFANA</t>
  </si>
  <si>
    <t>TETE et DOSSA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</si>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</sst>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'04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'!$B$9:$B$32</c:f>
              <c:numCache>
                <c:formatCode>General</c:formatCode>
                <c:ptCount val="24"/>
                <c:pt idx="0">
                  <c:v>194.89999999999998</c:v>
                </c:pt>
                <c:pt idx="1">
                  <c:v>209.25</c:v>
                </c:pt>
                <c:pt idx="2">
                  <c:v>208.21</c:v>
                </c:pt>
                <c:pt idx="3">
                  <c:v>203.42000000000002</c:v>
                </c:pt>
                <c:pt idx="4">
                  <c:v>216.79000000000002</c:v>
                </c:pt>
                <c:pt idx="5">
                  <c:v>197.8</c:v>
                </c:pt>
                <c:pt idx="6">
                  <c:v>189.2</c:v>
                </c:pt>
                <c:pt idx="7">
                  <c:v>170.25</c:v>
                </c:pt>
                <c:pt idx="8">
                  <c:v>170.37</c:v>
                </c:pt>
                <c:pt idx="9">
                  <c:v>170.91</c:v>
                </c:pt>
                <c:pt idx="10">
                  <c:v>177.72</c:v>
                </c:pt>
                <c:pt idx="11">
                  <c:v>172.1</c:v>
                </c:pt>
                <c:pt idx="12">
                  <c:v>153.54</c:v>
                </c:pt>
                <c:pt idx="13">
                  <c:v>155.19999999999999</c:v>
                </c:pt>
                <c:pt idx="14">
                  <c:v>178.69</c:v>
                </c:pt>
                <c:pt idx="15">
                  <c:v>174.5</c:v>
                </c:pt>
                <c:pt idx="16">
                  <c:v>174.66</c:v>
                </c:pt>
                <c:pt idx="17">
                  <c:v>179.52</c:v>
                </c:pt>
                <c:pt idx="18">
                  <c:v>158.11000000000001</c:v>
                </c:pt>
                <c:pt idx="19">
                  <c:v>147.03</c:v>
                </c:pt>
                <c:pt idx="20">
                  <c:v>145.57999999999998</c:v>
                </c:pt>
                <c:pt idx="21">
                  <c:v>151.51999999999998</c:v>
                </c:pt>
                <c:pt idx="22">
                  <c:v>140.37</c:v>
                </c:pt>
                <c:pt idx="23">
                  <c:v>130.67000000000002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'04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'!$C$9:$C$32</c:f>
              <c:numCache>
                <c:formatCode>General</c:formatCode>
                <c:ptCount val="24"/>
                <c:pt idx="0">
                  <c:v>52.301660580785494</c:v>
                </c:pt>
                <c:pt idx="1">
                  <c:v>85.474331802403398</c:v>
                </c:pt>
                <c:pt idx="2">
                  <c:v>85.392819914195186</c:v>
                </c:pt>
                <c:pt idx="3">
                  <c:v>83.066401553929239</c:v>
                </c:pt>
                <c:pt idx="4">
                  <c:v>95.912454182700472</c:v>
                </c:pt>
                <c:pt idx="5">
                  <c:v>89.122554613667745</c:v>
                </c:pt>
                <c:pt idx="6">
                  <c:v>104.03828804368803</c:v>
                </c:pt>
                <c:pt idx="7">
                  <c:v>96.370522318498814</c:v>
                </c:pt>
                <c:pt idx="8">
                  <c:v>102.12150576583367</c:v>
                </c:pt>
                <c:pt idx="9">
                  <c:v>85.546818559607757</c:v>
                </c:pt>
                <c:pt idx="10">
                  <c:v>93.764665471687124</c:v>
                </c:pt>
                <c:pt idx="11">
                  <c:v>61.322541303312761</c:v>
                </c:pt>
                <c:pt idx="12">
                  <c:v>66.299474075676613</c:v>
                </c:pt>
                <c:pt idx="13">
                  <c:v>71.640529030063902</c:v>
                </c:pt>
                <c:pt idx="14">
                  <c:v>79.338791430724783</c:v>
                </c:pt>
                <c:pt idx="15">
                  <c:v>55.71634810020474</c:v>
                </c:pt>
                <c:pt idx="16">
                  <c:v>39.431402326310632</c:v>
                </c:pt>
                <c:pt idx="17">
                  <c:v>50.710404070731016</c:v>
                </c:pt>
                <c:pt idx="18">
                  <c:v>112.16924134134432</c:v>
                </c:pt>
                <c:pt idx="19">
                  <c:v>74.76040319727818</c:v>
                </c:pt>
                <c:pt idx="20">
                  <c:v>63.169007839133357</c:v>
                </c:pt>
                <c:pt idx="21">
                  <c:v>67.262077146113683</c:v>
                </c:pt>
                <c:pt idx="22">
                  <c:v>56.703225095202527</c:v>
                </c:pt>
                <c:pt idx="23">
                  <c:v>54.30072998474671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'04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'!$D$9:$D$32</c:f>
              <c:numCache>
                <c:formatCode>0.00</c:formatCode>
                <c:ptCount val="24"/>
                <c:pt idx="0">
                  <c:v>134.07600471182371</c:v>
                </c:pt>
                <c:pt idx="1">
                  <c:v>131.35347614326702</c:v>
                </c:pt>
                <c:pt idx="2">
                  <c:v>130.44790467698118</c:v>
                </c:pt>
                <c:pt idx="3">
                  <c:v>128.10163549191125</c:v>
                </c:pt>
                <c:pt idx="4">
                  <c:v>128.23948714161889</c:v>
                </c:pt>
                <c:pt idx="5">
                  <c:v>116.35772228663052</c:v>
                </c:pt>
                <c:pt idx="6">
                  <c:v>93.005138770647051</c:v>
                </c:pt>
                <c:pt idx="7">
                  <c:v>81.190378460097492</c:v>
                </c:pt>
                <c:pt idx="8">
                  <c:v>75.469240467308254</c:v>
                </c:pt>
                <c:pt idx="9">
                  <c:v>92.192510443449237</c:v>
                </c:pt>
                <c:pt idx="10">
                  <c:v>90.936694858580751</c:v>
                </c:pt>
                <c:pt idx="11">
                  <c:v>117.57910700483308</c:v>
                </c:pt>
                <c:pt idx="12">
                  <c:v>95.002379255280431</c:v>
                </c:pt>
                <c:pt idx="13">
                  <c:v>91.307503440973505</c:v>
                </c:pt>
                <c:pt idx="14">
                  <c:v>106.46760042481208</c:v>
                </c:pt>
                <c:pt idx="15">
                  <c:v>126.17694700283479</c:v>
                </c:pt>
                <c:pt idx="16">
                  <c:v>142.82892101479229</c:v>
                </c:pt>
                <c:pt idx="17">
                  <c:v>136.71952031151213</c:v>
                </c:pt>
                <c:pt idx="18">
                  <c:v>57.820612377186222</c:v>
                </c:pt>
                <c:pt idx="19">
                  <c:v>82.720976833538998</c:v>
                </c:pt>
                <c:pt idx="20">
                  <c:v>92.469831433604256</c:v>
                </c:pt>
                <c:pt idx="21">
                  <c:v>94.1185312607046</c:v>
                </c:pt>
                <c:pt idx="22">
                  <c:v>93.828089306948641</c:v>
                </c:pt>
                <c:pt idx="23">
                  <c:v>86.77557233827639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'04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'!$E$9:$E$32</c:f>
              <c:numCache>
                <c:formatCode>0.00</c:formatCode>
                <c:ptCount val="24"/>
                <c:pt idx="0">
                  <c:v>8.5223347073907867</c:v>
                </c:pt>
                <c:pt idx="1">
                  <c:v>-7.5778079456704379</c:v>
                </c:pt>
                <c:pt idx="2">
                  <c:v>-7.6307245911763832</c:v>
                </c:pt>
                <c:pt idx="3">
                  <c:v>-7.7480370458404284</c:v>
                </c:pt>
                <c:pt idx="4">
                  <c:v>-7.361941324319341</c:v>
                </c:pt>
                <c:pt idx="5">
                  <c:v>-7.6802769002982831</c:v>
                </c:pt>
                <c:pt idx="6">
                  <c:v>-7.8434268143350447</c:v>
                </c:pt>
                <c:pt idx="7">
                  <c:v>-7.3109007785962046</c:v>
                </c:pt>
                <c:pt idx="8">
                  <c:v>-7.2207462331418366</c:v>
                </c:pt>
                <c:pt idx="9">
                  <c:v>-6.8293290030569676</c:v>
                </c:pt>
                <c:pt idx="10">
                  <c:v>-6.9813603302678313</c:v>
                </c:pt>
                <c:pt idx="11">
                  <c:v>-6.8016483081457633</c:v>
                </c:pt>
                <c:pt idx="12">
                  <c:v>-7.7618533309569937</c:v>
                </c:pt>
                <c:pt idx="13">
                  <c:v>-7.7480324710373925</c:v>
                </c:pt>
                <c:pt idx="14">
                  <c:v>-7.1163918555368486</c:v>
                </c:pt>
                <c:pt idx="15">
                  <c:v>-7.393295103039522</c:v>
                </c:pt>
                <c:pt idx="16">
                  <c:v>-7.6003233411028877</c:v>
                </c:pt>
                <c:pt idx="17">
                  <c:v>-7.9099243822430836</c:v>
                </c:pt>
                <c:pt idx="18">
                  <c:v>-11.879853718530557</c:v>
                </c:pt>
                <c:pt idx="19">
                  <c:v>-10.451380030817164</c:v>
                </c:pt>
                <c:pt idx="20">
                  <c:v>-10.058839272737588</c:v>
                </c:pt>
                <c:pt idx="21">
                  <c:v>-9.8606084068182884</c:v>
                </c:pt>
                <c:pt idx="22">
                  <c:v>-10.161314402151151</c:v>
                </c:pt>
                <c:pt idx="23">
                  <c:v>-10.4063023230231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'04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'!$Q$9:$Q$32</c:f>
              <c:numCache>
                <c:formatCode>0.00</c:formatCode>
                <c:ptCount val="24"/>
                <c:pt idx="0">
                  <c:v>2.44</c:v>
                </c:pt>
                <c:pt idx="1">
                  <c:v>19.97</c:v>
                </c:pt>
                <c:pt idx="2">
                  <c:v>19.97</c:v>
                </c:pt>
                <c:pt idx="3">
                  <c:v>19.97</c:v>
                </c:pt>
                <c:pt idx="4">
                  <c:v>19.97</c:v>
                </c:pt>
                <c:pt idx="5">
                  <c:v>19.899999999999999</c:v>
                </c:pt>
                <c:pt idx="6">
                  <c:v>19.91</c:v>
                </c:pt>
                <c:pt idx="7">
                  <c:v>19.91</c:v>
                </c:pt>
                <c:pt idx="8">
                  <c:v>19.91</c:v>
                </c:pt>
                <c:pt idx="9">
                  <c:v>19.91</c:v>
                </c:pt>
                <c:pt idx="10">
                  <c:v>19.91</c:v>
                </c:pt>
                <c:pt idx="11">
                  <c:v>19.87</c:v>
                </c:pt>
                <c:pt idx="12">
                  <c:v>20.239999999999998</c:v>
                </c:pt>
                <c:pt idx="13">
                  <c:v>19.899999999999999</c:v>
                </c:pt>
                <c:pt idx="14">
                  <c:v>19.899999999999999</c:v>
                </c:pt>
                <c:pt idx="15">
                  <c:v>19.899999999999999</c:v>
                </c:pt>
                <c:pt idx="16">
                  <c:v>19.920000000000002</c:v>
                </c:pt>
                <c:pt idx="17">
                  <c:v>19.920000000000002</c:v>
                </c:pt>
                <c:pt idx="18">
                  <c:v>20.11</c:v>
                </c:pt>
                <c:pt idx="19">
                  <c:v>20.11</c:v>
                </c:pt>
                <c:pt idx="20">
                  <c:v>20.11</c:v>
                </c:pt>
                <c:pt idx="21">
                  <c:v>20.11</c:v>
                </c:pt>
                <c:pt idx="22">
                  <c:v>20.11</c:v>
                </c:pt>
                <c:pt idx="23">
                  <c:v>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'04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'!$AE$9:$AE$32</c:f>
              <c:numCache>
                <c:formatCode>0.00</c:formatCode>
                <c:ptCount val="24"/>
                <c:pt idx="0">
                  <c:v>71.709999999999994</c:v>
                </c:pt>
                <c:pt idx="1">
                  <c:v>88.58</c:v>
                </c:pt>
                <c:pt idx="2">
                  <c:v>87.02</c:v>
                </c:pt>
                <c:pt idx="3">
                  <c:v>86.5</c:v>
                </c:pt>
                <c:pt idx="4">
                  <c:v>87.96</c:v>
                </c:pt>
                <c:pt idx="5">
                  <c:v>91.16</c:v>
                </c:pt>
                <c:pt idx="6">
                  <c:v>88.18</c:v>
                </c:pt>
                <c:pt idx="7">
                  <c:v>96.84</c:v>
                </c:pt>
                <c:pt idx="8">
                  <c:v>90.79</c:v>
                </c:pt>
                <c:pt idx="9">
                  <c:v>104.14</c:v>
                </c:pt>
                <c:pt idx="10">
                  <c:v>95.56</c:v>
                </c:pt>
                <c:pt idx="11">
                  <c:v>105.59</c:v>
                </c:pt>
                <c:pt idx="12">
                  <c:v>96.710000000000008</c:v>
                </c:pt>
                <c:pt idx="13">
                  <c:v>89.47</c:v>
                </c:pt>
                <c:pt idx="14">
                  <c:v>87.86</c:v>
                </c:pt>
                <c:pt idx="15">
                  <c:v>86.21</c:v>
                </c:pt>
                <c:pt idx="16">
                  <c:v>91.63</c:v>
                </c:pt>
                <c:pt idx="17">
                  <c:v>91.63</c:v>
                </c:pt>
                <c:pt idx="18">
                  <c:v>10.029999999999999</c:v>
                </c:pt>
                <c:pt idx="19">
                  <c:v>74.28</c:v>
                </c:pt>
                <c:pt idx="20">
                  <c:v>90.17</c:v>
                </c:pt>
                <c:pt idx="21">
                  <c:v>89.1</c:v>
                </c:pt>
                <c:pt idx="22">
                  <c:v>90.1</c:v>
                </c:pt>
                <c:pt idx="23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'04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'!$AK$9:$AK$32</c:f>
              <c:numCache>
                <c:formatCode>0.00</c:formatCode>
                <c:ptCount val="24"/>
                <c:pt idx="0">
                  <c:v>124.01166058078549</c:v>
                </c:pt>
                <c:pt idx="1">
                  <c:v>174.0543318024034</c:v>
                </c:pt>
                <c:pt idx="2">
                  <c:v>172.41281991419518</c:v>
                </c:pt>
                <c:pt idx="3">
                  <c:v>169.56640155392924</c:v>
                </c:pt>
                <c:pt idx="4">
                  <c:v>183.87245418270047</c:v>
                </c:pt>
                <c:pt idx="5">
                  <c:v>180.28255461366774</c:v>
                </c:pt>
                <c:pt idx="6">
                  <c:v>192.21828804368803</c:v>
                </c:pt>
                <c:pt idx="7">
                  <c:v>193.21052231849882</c:v>
                </c:pt>
                <c:pt idx="8">
                  <c:v>192.91150576583368</c:v>
                </c:pt>
                <c:pt idx="9">
                  <c:v>189.68681855960776</c:v>
                </c:pt>
                <c:pt idx="10">
                  <c:v>189.32466547168713</c:v>
                </c:pt>
                <c:pt idx="11">
                  <c:v>166.91254130331276</c:v>
                </c:pt>
                <c:pt idx="12">
                  <c:v>163.00947407567662</c:v>
                </c:pt>
                <c:pt idx="13">
                  <c:v>161.1105290300639</c:v>
                </c:pt>
                <c:pt idx="14">
                  <c:v>167.19879143072478</c:v>
                </c:pt>
                <c:pt idx="15">
                  <c:v>141.92634810020473</c:v>
                </c:pt>
                <c:pt idx="16">
                  <c:v>131.06140232631063</c:v>
                </c:pt>
                <c:pt idx="17">
                  <c:v>142.34040407073101</c:v>
                </c:pt>
                <c:pt idx="18">
                  <c:v>122.19924134134432</c:v>
                </c:pt>
                <c:pt idx="19">
                  <c:v>149.04040319727818</c:v>
                </c:pt>
                <c:pt idx="20">
                  <c:v>153.33900783913336</c:v>
                </c:pt>
                <c:pt idx="21">
                  <c:v>156.36207714611368</c:v>
                </c:pt>
                <c:pt idx="22">
                  <c:v>146.80322509520252</c:v>
                </c:pt>
                <c:pt idx="23">
                  <c:v>144.4007299847467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'04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'!$AM$9:$AM$32</c:f>
              <c:numCache>
                <c:formatCode>0.00</c:formatCode>
                <c:ptCount val="24"/>
                <c:pt idx="0">
                  <c:v>236.74600471182373</c:v>
                </c:pt>
                <c:pt idx="1">
                  <c:v>236.34347614326703</c:v>
                </c:pt>
                <c:pt idx="2">
                  <c:v>236.14790467698117</c:v>
                </c:pt>
                <c:pt idx="3">
                  <c:v>234.92163549191125</c:v>
                </c:pt>
                <c:pt idx="4">
                  <c:v>234.0194871416189</c:v>
                </c:pt>
                <c:pt idx="5">
                  <c:v>224.12772228663053</c:v>
                </c:pt>
                <c:pt idx="6">
                  <c:v>206.87513877064706</c:v>
                </c:pt>
                <c:pt idx="7">
                  <c:v>224.3703784600975</c:v>
                </c:pt>
                <c:pt idx="8">
                  <c:v>227.79924046730824</c:v>
                </c:pt>
                <c:pt idx="9">
                  <c:v>244.61251044344925</c:v>
                </c:pt>
                <c:pt idx="10">
                  <c:v>239.69669485858074</c:v>
                </c:pt>
                <c:pt idx="11">
                  <c:v>266.95910700483307</c:v>
                </c:pt>
                <c:pt idx="12">
                  <c:v>250.37237925528044</c:v>
                </c:pt>
                <c:pt idx="13">
                  <c:v>240.94750344097352</c:v>
                </c:pt>
                <c:pt idx="14">
                  <c:v>256.78760042481207</c:v>
                </c:pt>
                <c:pt idx="15">
                  <c:v>272.4469470028348</c:v>
                </c:pt>
                <c:pt idx="16">
                  <c:v>276.81892101479229</c:v>
                </c:pt>
                <c:pt idx="17">
                  <c:v>255.25952031151212</c:v>
                </c:pt>
                <c:pt idx="18">
                  <c:v>149.56061237718623</c:v>
                </c:pt>
                <c:pt idx="19">
                  <c:v>172.310976833539</c:v>
                </c:pt>
                <c:pt idx="20">
                  <c:v>181.63983143360426</c:v>
                </c:pt>
                <c:pt idx="21">
                  <c:v>185.4985312607046</c:v>
                </c:pt>
                <c:pt idx="22">
                  <c:v>184.61808930694863</c:v>
                </c:pt>
                <c:pt idx="23">
                  <c:v>178.5155723382764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'04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'!$F$9:$F$32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6.65</c:v>
                </c:pt>
                <c:pt idx="18">
                  <c:v>132.1</c:v>
                </c:pt>
                <c:pt idx="19">
                  <c:v>173.22</c:v>
                </c:pt>
                <c:pt idx="20">
                  <c:v>177.73</c:v>
                </c:pt>
                <c:pt idx="21">
                  <c:v>169.1</c:v>
                </c:pt>
                <c:pt idx="22">
                  <c:v>163.47</c:v>
                </c:pt>
                <c:pt idx="23">
                  <c:v>155.68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'04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'!$G$9:$G$32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6.3843437054439418</c:v>
                </c:pt>
                <c:pt idx="18">
                  <c:v>65.784180759991699</c:v>
                </c:pt>
                <c:pt idx="19">
                  <c:v>95.097396671204294</c:v>
                </c:pt>
                <c:pt idx="20">
                  <c:v>95.618734222627879</c:v>
                </c:pt>
                <c:pt idx="21">
                  <c:v>88.396675462669151</c:v>
                </c:pt>
                <c:pt idx="22">
                  <c:v>84.049876461546916</c:v>
                </c:pt>
                <c:pt idx="23">
                  <c:v>78.789086642005543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'04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'!$H$9:$H$32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61.134035661724418</c:v>
                </c:pt>
                <c:pt idx="19">
                  <c:v>71.378308749573961</c:v>
                </c:pt>
                <c:pt idx="20">
                  <c:v>75.195595191259514</c:v>
                </c:pt>
                <c:pt idx="21">
                  <c:v>74.115586123951346</c:v>
                </c:pt>
                <c:pt idx="22">
                  <c:v>73.046319572858238</c:v>
                </c:pt>
                <c:pt idx="23">
                  <c:v>70.813121047071448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'04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'!$I$9:$I$32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0.26565629455605833</c:v>
                </c:pt>
                <c:pt idx="18">
                  <c:v>5.181783578283877</c:v>
                </c:pt>
                <c:pt idx="19">
                  <c:v>6.7442945792217515</c:v>
                </c:pt>
                <c:pt idx="20">
                  <c:v>6.9156705861126042</c:v>
                </c:pt>
                <c:pt idx="21">
                  <c:v>6.5877384133794905</c:v>
                </c:pt>
                <c:pt idx="22">
                  <c:v>6.3738039655948384</c:v>
                </c:pt>
                <c:pt idx="23">
                  <c:v>6.077792310923023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'04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'04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'04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MAI 23 '!$AJ$9:$AJ$32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6.3843437054439418</c:v>
                </c:pt>
                <c:pt idx="18">
                  <c:v>65.784180759991699</c:v>
                </c:pt>
                <c:pt idx="19">
                  <c:v>95.097396671204294</c:v>
                </c:pt>
                <c:pt idx="20">
                  <c:v>95.618734222627879</c:v>
                </c:pt>
                <c:pt idx="21">
                  <c:v>88.396675462669151</c:v>
                </c:pt>
                <c:pt idx="22">
                  <c:v>84.049876461546916</c:v>
                </c:pt>
                <c:pt idx="23">
                  <c:v>78.789086642005543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'04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MAI 23 '!$AL$9:$AL$32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61.134035661724418</c:v>
                </c:pt>
                <c:pt idx="19">
                  <c:v>71.378308749573961</c:v>
                </c:pt>
                <c:pt idx="20">
                  <c:v>75.195595191259514</c:v>
                </c:pt>
                <c:pt idx="21">
                  <c:v>74.115586123951346</c:v>
                </c:pt>
                <c:pt idx="22">
                  <c:v>73.046319572858238</c:v>
                </c:pt>
                <c:pt idx="23">
                  <c:v>70.813121047071448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" zoomScale="85" zoomScaleNormal="85" zoomScaleSheetLayoutView="85" workbookViewId="0">
      <selection activeCell="AH27" sqref="AH2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103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45050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91</v>
      </c>
      <c r="AG4" s="208"/>
      <c r="AH4" s="208"/>
      <c r="AI4" s="208"/>
      <c r="AJ4" s="186" t="s">
        <v>104</v>
      </c>
      <c r="AK4" s="187"/>
      <c r="AL4" s="186" t="s">
        <v>105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92</v>
      </c>
      <c r="S6" s="193"/>
      <c r="T6" s="193"/>
      <c r="U6" s="193"/>
      <c r="V6" s="193"/>
      <c r="W6" s="193"/>
      <c r="X6" s="193"/>
      <c r="Y6" s="193"/>
      <c r="Z6" s="192" t="s">
        <v>93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90</v>
      </c>
      <c r="Y7" s="159"/>
      <c r="Z7" s="143" t="s">
        <v>3</v>
      </c>
      <c r="AA7" s="157"/>
      <c r="AB7" s="157"/>
      <c r="AC7" s="144"/>
      <c r="AD7" s="149" t="s">
        <v>90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194.89999999999998</v>
      </c>
      <c r="C9" s="51">
        <f t="shared" ref="C9:C32" si="0">AK9-AE9</f>
        <v>52.301660580785494</v>
      </c>
      <c r="D9" s="52">
        <f t="shared" ref="D9:D32" si="1">AM9-Y9</f>
        <v>134.07600471182371</v>
      </c>
      <c r="E9" s="59">
        <f t="shared" ref="E9:E32" si="2">(AG9+AI9)-Q9</f>
        <v>8.5223347073907867</v>
      </c>
      <c r="F9" s="76">
        <v>0</v>
      </c>
      <c r="G9" s="52">
        <f t="shared" ref="G9:G32" si="3">AJ9-AD9</f>
        <v>0</v>
      </c>
      <c r="H9" s="52">
        <f t="shared" ref="H9:H32" si="4">AL9-X9</f>
        <v>0</v>
      </c>
      <c r="I9" s="53">
        <f t="shared" ref="I9:I32" si="5">(AH9+AF9)-P9</f>
        <v>0</v>
      </c>
      <c r="J9" s="58">
        <v>0</v>
      </c>
      <c r="K9" s="84">
        <v>2.44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2.44</v>
      </c>
      <c r="R9" s="91">
        <v>0</v>
      </c>
      <c r="S9" s="84">
        <v>0</v>
      </c>
      <c r="T9" s="84">
        <v>0</v>
      </c>
      <c r="U9" s="84">
        <v>39.71</v>
      </c>
      <c r="V9" s="68">
        <v>0</v>
      </c>
      <c r="W9" s="90">
        <v>62.96</v>
      </c>
      <c r="X9" s="94">
        <f>R9+T9+V9</f>
        <v>0</v>
      </c>
      <c r="Y9" s="95">
        <f>S9+U9+W9</f>
        <v>102.67</v>
      </c>
      <c r="Z9" s="91">
        <v>0</v>
      </c>
      <c r="AA9" s="84">
        <v>0</v>
      </c>
      <c r="AB9" s="84">
        <v>0</v>
      </c>
      <c r="AC9" s="84">
        <v>71.709999999999994</v>
      </c>
      <c r="AD9" s="96">
        <f>Z9+AB9</f>
        <v>0</v>
      </c>
      <c r="AE9" s="52">
        <f>AA9+AC9</f>
        <v>71.709999999999994</v>
      </c>
      <c r="AF9" s="116">
        <v>0</v>
      </c>
      <c r="AG9" s="117">
        <v>0.56926545698924724</v>
      </c>
      <c r="AH9" s="54">
        <f t="shared" ref="AH9:AH32" si="6">(F9+P9+X9+AD9)-(AJ9+AL9+AF9)</f>
        <v>0</v>
      </c>
      <c r="AI9" s="63">
        <f t="shared" ref="AI9:AI32" si="7">(B9+Q9+Y9+AE9)-(AM9+AK9+AG9)</f>
        <v>10.393069250401538</v>
      </c>
      <c r="AJ9" s="64">
        <v>0</v>
      </c>
      <c r="AK9" s="61">
        <v>124.01166058078549</v>
      </c>
      <c r="AL9" s="66">
        <v>0</v>
      </c>
      <c r="AM9" s="61">
        <v>236.74600471182373</v>
      </c>
      <c r="AS9" s="121"/>
      <c r="BA9" s="42"/>
      <c r="BB9" s="42"/>
    </row>
    <row r="10" spans="1:54" ht="15.75" x14ac:dyDescent="0.25">
      <c r="A10" s="25">
        <v>2</v>
      </c>
      <c r="B10" s="69">
        <v>209.25</v>
      </c>
      <c r="C10" s="51">
        <f t="shared" si="0"/>
        <v>85.474331802403398</v>
      </c>
      <c r="D10" s="52">
        <f t="shared" si="1"/>
        <v>131.35347614326702</v>
      </c>
      <c r="E10" s="59">
        <f t="shared" si="2"/>
        <v>-7.5778079456704379</v>
      </c>
      <c r="F10" s="68">
        <v>0</v>
      </c>
      <c r="G10" s="52">
        <f t="shared" si="3"/>
        <v>0</v>
      </c>
      <c r="H10" s="52">
        <f t="shared" si="4"/>
        <v>0</v>
      </c>
      <c r="I10" s="53">
        <f t="shared" si="5"/>
        <v>0</v>
      </c>
      <c r="J10" s="58">
        <v>0</v>
      </c>
      <c r="K10" s="81">
        <v>19.97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19.97</v>
      </c>
      <c r="R10" s="91">
        <v>0</v>
      </c>
      <c r="S10" s="84">
        <v>0</v>
      </c>
      <c r="T10" s="84">
        <v>0</v>
      </c>
      <c r="U10" s="84">
        <v>42.12</v>
      </c>
      <c r="V10" s="84">
        <v>0</v>
      </c>
      <c r="W10" s="84">
        <v>62.87</v>
      </c>
      <c r="X10" s="94">
        <f t="shared" ref="X10:X32" si="10">R10+T10+V10</f>
        <v>0</v>
      </c>
      <c r="Y10" s="95">
        <f t="shared" ref="Y10:Y32" si="11">S10+U10+W10</f>
        <v>104.99</v>
      </c>
      <c r="Z10" s="91">
        <v>0</v>
      </c>
      <c r="AA10" s="84">
        <v>0</v>
      </c>
      <c r="AB10" s="84">
        <v>0</v>
      </c>
      <c r="AC10" s="84">
        <v>88.58</v>
      </c>
      <c r="AD10" s="96">
        <f t="shared" ref="AD10:AD32" si="12">Z10+AB10</f>
        <v>0</v>
      </c>
      <c r="AE10" s="52">
        <f t="shared" ref="AE10:AE32" si="13">AA10+AC10</f>
        <v>88.58</v>
      </c>
      <c r="AF10" s="118">
        <v>0</v>
      </c>
      <c r="AG10" s="117">
        <v>0.56926545698924724</v>
      </c>
      <c r="AH10" s="54">
        <f t="shared" si="6"/>
        <v>0</v>
      </c>
      <c r="AI10" s="63">
        <f t="shared" si="7"/>
        <v>11.822926597340313</v>
      </c>
      <c r="AJ10" s="64">
        <v>0</v>
      </c>
      <c r="AK10" s="61">
        <v>174.0543318024034</v>
      </c>
      <c r="AL10" s="66">
        <v>0</v>
      </c>
      <c r="AM10" s="61">
        <v>236.34347614326703</v>
      </c>
      <c r="AS10" s="121"/>
      <c r="BA10" s="42"/>
      <c r="BB10" s="42"/>
    </row>
    <row r="11" spans="1:54" ht="15" customHeight="1" x14ac:dyDescent="0.25">
      <c r="A11" s="25">
        <v>3</v>
      </c>
      <c r="B11" s="69">
        <v>208.21</v>
      </c>
      <c r="C11" s="51">
        <f t="shared" si="0"/>
        <v>85.392819914195186</v>
      </c>
      <c r="D11" s="52">
        <f t="shared" si="1"/>
        <v>130.44790467698118</v>
      </c>
      <c r="E11" s="59">
        <f t="shared" si="2"/>
        <v>-7.6307245911763832</v>
      </c>
      <c r="F11" s="68">
        <v>0</v>
      </c>
      <c r="G11" s="52">
        <f t="shared" si="3"/>
        <v>0</v>
      </c>
      <c r="H11" s="52">
        <f t="shared" si="4"/>
        <v>0</v>
      </c>
      <c r="I11" s="53">
        <f t="shared" si="5"/>
        <v>0</v>
      </c>
      <c r="J11" s="58">
        <v>0</v>
      </c>
      <c r="K11" s="81">
        <v>19.97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19.97</v>
      </c>
      <c r="R11" s="91">
        <v>0</v>
      </c>
      <c r="S11" s="84">
        <v>0</v>
      </c>
      <c r="T11" s="84">
        <v>0</v>
      </c>
      <c r="U11" s="84">
        <v>42.12</v>
      </c>
      <c r="V11" s="84">
        <v>0</v>
      </c>
      <c r="W11" s="84">
        <v>63.58</v>
      </c>
      <c r="X11" s="94">
        <f t="shared" si="10"/>
        <v>0</v>
      </c>
      <c r="Y11" s="95">
        <f t="shared" si="11"/>
        <v>105.69999999999999</v>
      </c>
      <c r="Z11" s="91">
        <v>0</v>
      </c>
      <c r="AA11" s="84">
        <v>0</v>
      </c>
      <c r="AB11" s="84">
        <v>0</v>
      </c>
      <c r="AC11" s="84">
        <v>87.02</v>
      </c>
      <c r="AD11" s="96">
        <f t="shared" si="12"/>
        <v>0</v>
      </c>
      <c r="AE11" s="52">
        <f t="shared" si="13"/>
        <v>87.02</v>
      </c>
      <c r="AF11" s="118">
        <v>0</v>
      </c>
      <c r="AG11" s="117">
        <v>0.56926545698924724</v>
      </c>
      <c r="AH11" s="54">
        <f t="shared" si="6"/>
        <v>0</v>
      </c>
      <c r="AI11" s="63">
        <f t="shared" si="7"/>
        <v>11.770009951834368</v>
      </c>
      <c r="AJ11" s="64">
        <v>0</v>
      </c>
      <c r="AK11" s="61">
        <v>172.41281991419518</v>
      </c>
      <c r="AL11" s="66">
        <v>0</v>
      </c>
      <c r="AM11" s="61">
        <v>236.14790467698117</v>
      </c>
      <c r="AS11" s="121"/>
      <c r="BA11" s="42"/>
      <c r="BB11" s="42"/>
    </row>
    <row r="12" spans="1:54" ht="15" customHeight="1" x14ac:dyDescent="0.25">
      <c r="A12" s="25">
        <v>4</v>
      </c>
      <c r="B12" s="69">
        <v>203.42000000000002</v>
      </c>
      <c r="C12" s="51">
        <f t="shared" si="0"/>
        <v>83.066401553929239</v>
      </c>
      <c r="D12" s="52">
        <f t="shared" si="1"/>
        <v>128.10163549191125</v>
      </c>
      <c r="E12" s="59">
        <f t="shared" si="2"/>
        <v>-7.7480370458404284</v>
      </c>
      <c r="F12" s="68">
        <v>0</v>
      </c>
      <c r="G12" s="52">
        <f t="shared" si="3"/>
        <v>0</v>
      </c>
      <c r="H12" s="52">
        <f t="shared" si="4"/>
        <v>0</v>
      </c>
      <c r="I12" s="53">
        <f t="shared" si="5"/>
        <v>0</v>
      </c>
      <c r="J12" s="58">
        <v>0</v>
      </c>
      <c r="K12" s="81">
        <v>19.97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19.97</v>
      </c>
      <c r="R12" s="91">
        <v>0</v>
      </c>
      <c r="S12" s="84">
        <v>0</v>
      </c>
      <c r="T12" s="84">
        <v>0</v>
      </c>
      <c r="U12" s="84">
        <v>42.24</v>
      </c>
      <c r="V12" s="84">
        <v>0</v>
      </c>
      <c r="W12" s="84">
        <v>64.58</v>
      </c>
      <c r="X12" s="94">
        <f t="shared" si="10"/>
        <v>0</v>
      </c>
      <c r="Y12" s="95">
        <f t="shared" si="11"/>
        <v>106.82</v>
      </c>
      <c r="Z12" s="91">
        <v>0</v>
      </c>
      <c r="AA12" s="84">
        <v>0</v>
      </c>
      <c r="AB12" s="84">
        <v>0</v>
      </c>
      <c r="AC12" s="84">
        <v>86.5</v>
      </c>
      <c r="AD12" s="96">
        <f t="shared" si="12"/>
        <v>0</v>
      </c>
      <c r="AE12" s="52">
        <f t="shared" si="13"/>
        <v>86.5</v>
      </c>
      <c r="AF12" s="118">
        <v>0</v>
      </c>
      <c r="AG12" s="117">
        <v>0.56926545698924724</v>
      </c>
      <c r="AH12" s="54">
        <f t="shared" si="6"/>
        <v>0</v>
      </c>
      <c r="AI12" s="63">
        <f t="shared" si="7"/>
        <v>11.652697497170323</v>
      </c>
      <c r="AJ12" s="64">
        <v>0</v>
      </c>
      <c r="AK12" s="61">
        <v>169.56640155392924</v>
      </c>
      <c r="AL12" s="66">
        <v>0</v>
      </c>
      <c r="AM12" s="61">
        <v>234.92163549191125</v>
      </c>
      <c r="AS12" s="121"/>
      <c r="BA12" s="42"/>
      <c r="BB12" s="42"/>
    </row>
    <row r="13" spans="1:54" ht="15.75" x14ac:dyDescent="0.25">
      <c r="A13" s="25">
        <v>5</v>
      </c>
      <c r="B13" s="69">
        <v>216.79000000000002</v>
      </c>
      <c r="C13" s="51">
        <f t="shared" si="0"/>
        <v>95.912454182700472</v>
      </c>
      <c r="D13" s="52">
        <f t="shared" si="1"/>
        <v>128.23948714161889</v>
      </c>
      <c r="E13" s="59">
        <f t="shared" si="2"/>
        <v>-7.361941324319341</v>
      </c>
      <c r="F13" s="68">
        <v>0</v>
      </c>
      <c r="G13" s="52">
        <f t="shared" si="3"/>
        <v>0</v>
      </c>
      <c r="H13" s="52">
        <f t="shared" si="4"/>
        <v>0</v>
      </c>
      <c r="I13" s="53">
        <f t="shared" si="5"/>
        <v>0</v>
      </c>
      <c r="J13" s="58">
        <v>0</v>
      </c>
      <c r="K13" s="81">
        <v>19.97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19.97</v>
      </c>
      <c r="R13" s="91">
        <v>0</v>
      </c>
      <c r="S13" s="84">
        <v>0</v>
      </c>
      <c r="T13" s="84">
        <v>0</v>
      </c>
      <c r="U13" s="84">
        <v>42.18</v>
      </c>
      <c r="V13" s="84">
        <v>0</v>
      </c>
      <c r="W13" s="84">
        <v>63.6</v>
      </c>
      <c r="X13" s="94">
        <f t="shared" si="10"/>
        <v>0</v>
      </c>
      <c r="Y13" s="95">
        <f t="shared" si="11"/>
        <v>105.78</v>
      </c>
      <c r="Z13" s="91">
        <v>0</v>
      </c>
      <c r="AA13" s="84">
        <v>0</v>
      </c>
      <c r="AB13" s="84">
        <v>0</v>
      </c>
      <c r="AC13" s="84">
        <v>87.96</v>
      </c>
      <c r="AD13" s="96">
        <f t="shared" si="12"/>
        <v>0</v>
      </c>
      <c r="AE13" s="52">
        <f t="shared" si="13"/>
        <v>87.96</v>
      </c>
      <c r="AF13" s="118">
        <v>0</v>
      </c>
      <c r="AG13" s="117">
        <v>0.56926545698924724</v>
      </c>
      <c r="AH13" s="54">
        <f t="shared" si="6"/>
        <v>0</v>
      </c>
      <c r="AI13" s="63">
        <f t="shared" si="7"/>
        <v>12.03879321869141</v>
      </c>
      <c r="AJ13" s="64">
        <v>0</v>
      </c>
      <c r="AK13" s="61">
        <v>183.87245418270047</v>
      </c>
      <c r="AL13" s="66">
        <v>0</v>
      </c>
      <c r="AM13" s="61">
        <v>234.0194871416189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197.8</v>
      </c>
      <c r="C14" s="51">
        <f t="shared" si="0"/>
        <v>89.122554613667745</v>
      </c>
      <c r="D14" s="52">
        <f t="shared" si="1"/>
        <v>116.35772228663052</v>
      </c>
      <c r="E14" s="59">
        <f t="shared" si="2"/>
        <v>-7.6802769002982831</v>
      </c>
      <c r="F14" s="68">
        <v>0</v>
      </c>
      <c r="G14" s="52">
        <f t="shared" si="3"/>
        <v>0</v>
      </c>
      <c r="H14" s="52">
        <f t="shared" si="4"/>
        <v>0</v>
      </c>
      <c r="I14" s="53">
        <f t="shared" si="5"/>
        <v>0</v>
      </c>
      <c r="J14" s="58">
        <v>0</v>
      </c>
      <c r="K14" s="81">
        <v>19.899999999999999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19.899999999999999</v>
      </c>
      <c r="R14" s="91">
        <v>0</v>
      </c>
      <c r="S14" s="84">
        <v>0.32</v>
      </c>
      <c r="T14" s="84">
        <v>0</v>
      </c>
      <c r="U14" s="84">
        <v>42.47</v>
      </c>
      <c r="V14" s="84">
        <v>0</v>
      </c>
      <c r="W14" s="84">
        <v>64.98</v>
      </c>
      <c r="X14" s="94">
        <f t="shared" si="10"/>
        <v>0</v>
      </c>
      <c r="Y14" s="95">
        <f t="shared" si="11"/>
        <v>107.77000000000001</v>
      </c>
      <c r="Z14" s="91">
        <v>0</v>
      </c>
      <c r="AA14" s="84">
        <v>0</v>
      </c>
      <c r="AB14" s="84">
        <v>0</v>
      </c>
      <c r="AC14" s="84">
        <v>91.16</v>
      </c>
      <c r="AD14" s="96">
        <f t="shared" si="12"/>
        <v>0</v>
      </c>
      <c r="AE14" s="52">
        <f t="shared" si="13"/>
        <v>91.16</v>
      </c>
      <c r="AF14" s="118">
        <v>0</v>
      </c>
      <c r="AG14" s="117">
        <v>0.56926545698924724</v>
      </c>
      <c r="AH14" s="54">
        <f t="shared" si="6"/>
        <v>0</v>
      </c>
      <c r="AI14" s="63">
        <f t="shared" si="7"/>
        <v>11.650457642712468</v>
      </c>
      <c r="AJ14" s="64">
        <v>0</v>
      </c>
      <c r="AK14" s="61">
        <v>180.28255461366774</v>
      </c>
      <c r="AL14" s="66">
        <v>0</v>
      </c>
      <c r="AM14" s="61">
        <v>224.12772228663053</v>
      </c>
      <c r="AS14" s="121"/>
      <c r="BA14" s="42"/>
      <c r="BB14" s="42"/>
    </row>
    <row r="15" spans="1:54" ht="15.75" x14ac:dyDescent="0.25">
      <c r="A15" s="25">
        <v>7</v>
      </c>
      <c r="B15" s="69">
        <v>189.2</v>
      </c>
      <c r="C15" s="51">
        <f t="shared" si="0"/>
        <v>104.03828804368803</v>
      </c>
      <c r="D15" s="52">
        <f t="shared" si="1"/>
        <v>93.005138770647051</v>
      </c>
      <c r="E15" s="59">
        <f t="shared" si="2"/>
        <v>-7.8434268143350447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19.91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19.91</v>
      </c>
      <c r="R15" s="91">
        <v>0</v>
      </c>
      <c r="S15" s="84">
        <v>6.32</v>
      </c>
      <c r="T15" s="84">
        <v>0</v>
      </c>
      <c r="U15" s="84">
        <v>43.26</v>
      </c>
      <c r="V15" s="84">
        <v>0</v>
      </c>
      <c r="W15" s="84">
        <v>64.290000000000006</v>
      </c>
      <c r="X15" s="94">
        <f t="shared" si="10"/>
        <v>0</v>
      </c>
      <c r="Y15" s="95">
        <f t="shared" si="11"/>
        <v>113.87</v>
      </c>
      <c r="Z15" s="91">
        <v>0</v>
      </c>
      <c r="AA15" s="84">
        <v>0</v>
      </c>
      <c r="AB15" s="84">
        <v>0</v>
      </c>
      <c r="AC15" s="84">
        <v>88.18</v>
      </c>
      <c r="AD15" s="96">
        <f t="shared" si="12"/>
        <v>0</v>
      </c>
      <c r="AE15" s="52">
        <f t="shared" si="13"/>
        <v>88.18</v>
      </c>
      <c r="AF15" s="118">
        <v>0</v>
      </c>
      <c r="AG15" s="117">
        <v>0.56926545698924724</v>
      </c>
      <c r="AH15" s="54">
        <f t="shared" si="6"/>
        <v>0</v>
      </c>
      <c r="AI15" s="63">
        <f t="shared" si="7"/>
        <v>11.497307728675707</v>
      </c>
      <c r="AJ15" s="64">
        <v>0</v>
      </c>
      <c r="AK15" s="61">
        <v>192.21828804368803</v>
      </c>
      <c r="AL15" s="66">
        <v>0</v>
      </c>
      <c r="AM15" s="61">
        <v>206.87513877064706</v>
      </c>
      <c r="AS15" s="121"/>
      <c r="BA15" s="42"/>
      <c r="BB15" s="42"/>
    </row>
    <row r="16" spans="1:54" ht="15.75" x14ac:dyDescent="0.25">
      <c r="A16" s="25">
        <v>8</v>
      </c>
      <c r="B16" s="69">
        <v>170.25</v>
      </c>
      <c r="C16" s="51">
        <f t="shared" si="0"/>
        <v>96.370522318498814</v>
      </c>
      <c r="D16" s="52">
        <f t="shared" si="1"/>
        <v>81.190378460097492</v>
      </c>
      <c r="E16" s="59">
        <f t="shared" si="2"/>
        <v>-7.3109007785962046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19.91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19.91</v>
      </c>
      <c r="R16" s="91">
        <v>0</v>
      </c>
      <c r="S16" s="84">
        <v>25.46</v>
      </c>
      <c r="T16" s="84">
        <v>0</v>
      </c>
      <c r="U16" s="84">
        <v>54.54</v>
      </c>
      <c r="V16" s="84">
        <v>0</v>
      </c>
      <c r="W16" s="84">
        <v>63.18</v>
      </c>
      <c r="X16" s="94">
        <f t="shared" si="10"/>
        <v>0</v>
      </c>
      <c r="Y16" s="95">
        <f t="shared" si="11"/>
        <v>143.18</v>
      </c>
      <c r="Z16" s="91">
        <v>0</v>
      </c>
      <c r="AA16" s="84">
        <v>8.8000000000000007</v>
      </c>
      <c r="AB16" s="84">
        <v>0</v>
      </c>
      <c r="AC16" s="84">
        <v>88.04</v>
      </c>
      <c r="AD16" s="96">
        <f t="shared" si="12"/>
        <v>0</v>
      </c>
      <c r="AE16" s="52">
        <f t="shared" si="13"/>
        <v>96.84</v>
      </c>
      <c r="AF16" s="118">
        <v>0</v>
      </c>
      <c r="AG16" s="117">
        <v>0.56926545698924724</v>
      </c>
      <c r="AH16" s="54">
        <f t="shared" si="6"/>
        <v>0</v>
      </c>
      <c r="AI16" s="63">
        <f t="shared" si="7"/>
        <v>12.029833764414548</v>
      </c>
      <c r="AJ16" s="64">
        <v>0</v>
      </c>
      <c r="AK16" s="61">
        <v>193.21052231849882</v>
      </c>
      <c r="AL16" s="66">
        <v>0</v>
      </c>
      <c r="AM16" s="61">
        <v>224.3703784600975</v>
      </c>
      <c r="AS16" s="121"/>
      <c r="BA16" s="42"/>
      <c r="BB16" s="42"/>
    </row>
    <row r="17" spans="1:54" ht="15.75" x14ac:dyDescent="0.25">
      <c r="A17" s="25">
        <v>9</v>
      </c>
      <c r="B17" s="69">
        <v>170.37</v>
      </c>
      <c r="C17" s="51">
        <f t="shared" si="0"/>
        <v>102.12150576583367</v>
      </c>
      <c r="D17" s="52">
        <f t="shared" si="1"/>
        <v>75.469240467308254</v>
      </c>
      <c r="E17" s="59">
        <f t="shared" si="2"/>
        <v>-7.2207462331418366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19.91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19.91</v>
      </c>
      <c r="R17" s="91">
        <v>0</v>
      </c>
      <c r="S17" s="84">
        <v>33.26</v>
      </c>
      <c r="T17" s="84">
        <v>0</v>
      </c>
      <c r="U17" s="84">
        <v>55.96</v>
      </c>
      <c r="V17" s="84">
        <v>0</v>
      </c>
      <c r="W17" s="84">
        <v>63.11</v>
      </c>
      <c r="X17" s="94">
        <f t="shared" si="10"/>
        <v>0</v>
      </c>
      <c r="Y17" s="95">
        <f t="shared" si="11"/>
        <v>152.32999999999998</v>
      </c>
      <c r="Z17" s="91">
        <v>0</v>
      </c>
      <c r="AA17" s="84">
        <v>15.2</v>
      </c>
      <c r="AB17" s="84">
        <v>0</v>
      </c>
      <c r="AC17" s="84">
        <v>75.59</v>
      </c>
      <c r="AD17" s="96">
        <f t="shared" si="12"/>
        <v>0</v>
      </c>
      <c r="AE17" s="52">
        <f t="shared" si="13"/>
        <v>90.79</v>
      </c>
      <c r="AF17" s="118">
        <v>0</v>
      </c>
      <c r="AG17" s="117">
        <v>0.56926545698924724</v>
      </c>
      <c r="AH17" s="54">
        <f t="shared" si="6"/>
        <v>0</v>
      </c>
      <c r="AI17" s="63">
        <f t="shared" si="7"/>
        <v>12.119988309868916</v>
      </c>
      <c r="AJ17" s="64">
        <v>0</v>
      </c>
      <c r="AK17" s="61">
        <v>192.91150576583368</v>
      </c>
      <c r="AL17" s="66">
        <v>0</v>
      </c>
      <c r="AM17" s="61">
        <v>227.79924046730824</v>
      </c>
      <c r="AS17" s="121"/>
      <c r="BA17" s="42"/>
      <c r="BB17" s="42"/>
    </row>
    <row r="18" spans="1:54" ht="15.75" x14ac:dyDescent="0.25">
      <c r="A18" s="25">
        <v>10</v>
      </c>
      <c r="B18" s="69">
        <v>170.91</v>
      </c>
      <c r="C18" s="51">
        <f t="shared" si="0"/>
        <v>85.546818559607757</v>
      </c>
      <c r="D18" s="52">
        <f t="shared" si="1"/>
        <v>92.192510443449237</v>
      </c>
      <c r="E18" s="59">
        <f t="shared" si="2"/>
        <v>-6.8293290030569676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19.91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19.91</v>
      </c>
      <c r="R18" s="91">
        <v>0</v>
      </c>
      <c r="S18" s="84">
        <v>34.270000000000003</v>
      </c>
      <c r="T18" s="84">
        <v>0</v>
      </c>
      <c r="U18" s="84">
        <v>55.15</v>
      </c>
      <c r="V18" s="84">
        <v>0</v>
      </c>
      <c r="W18" s="84">
        <v>63</v>
      </c>
      <c r="X18" s="94">
        <f t="shared" si="10"/>
        <v>0</v>
      </c>
      <c r="Y18" s="95">
        <f t="shared" si="11"/>
        <v>152.42000000000002</v>
      </c>
      <c r="Z18" s="91">
        <v>0</v>
      </c>
      <c r="AA18" s="84">
        <v>15.5</v>
      </c>
      <c r="AB18" s="84">
        <v>0</v>
      </c>
      <c r="AC18" s="84">
        <v>88.64</v>
      </c>
      <c r="AD18" s="96">
        <f t="shared" si="12"/>
        <v>0</v>
      </c>
      <c r="AE18" s="52">
        <f t="shared" si="13"/>
        <v>104.14</v>
      </c>
      <c r="AF18" s="118">
        <v>0</v>
      </c>
      <c r="AG18" s="117">
        <v>0.56926545698924724</v>
      </c>
      <c r="AH18" s="54">
        <f t="shared" si="6"/>
        <v>0</v>
      </c>
      <c r="AI18" s="63">
        <f t="shared" si="7"/>
        <v>12.511405539953785</v>
      </c>
      <c r="AJ18" s="64">
        <v>0</v>
      </c>
      <c r="AK18" s="61">
        <v>189.68681855960776</v>
      </c>
      <c r="AL18" s="66">
        <v>0</v>
      </c>
      <c r="AM18" s="61">
        <v>244.61251044344925</v>
      </c>
      <c r="AS18" s="121"/>
      <c r="BA18" s="42"/>
      <c r="BB18" s="42"/>
    </row>
    <row r="19" spans="1:54" ht="15.75" x14ac:dyDescent="0.25">
      <c r="A19" s="25">
        <v>11</v>
      </c>
      <c r="B19" s="69">
        <v>177.72</v>
      </c>
      <c r="C19" s="51">
        <f t="shared" si="0"/>
        <v>93.764665471687124</v>
      </c>
      <c r="D19" s="52">
        <f t="shared" si="1"/>
        <v>90.936694858580751</v>
      </c>
      <c r="E19" s="59">
        <f t="shared" si="2"/>
        <v>-6.9813603302678313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19.91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19.91</v>
      </c>
      <c r="R19" s="91">
        <v>0</v>
      </c>
      <c r="S19" s="84">
        <v>32.49</v>
      </c>
      <c r="T19" s="84">
        <v>0</v>
      </c>
      <c r="U19" s="84">
        <v>55.15</v>
      </c>
      <c r="V19" s="84">
        <v>0</v>
      </c>
      <c r="W19" s="84">
        <v>61.12</v>
      </c>
      <c r="X19" s="94">
        <f t="shared" si="10"/>
        <v>0</v>
      </c>
      <c r="Y19" s="95">
        <f t="shared" si="11"/>
        <v>148.76</v>
      </c>
      <c r="Z19" s="91">
        <v>0</v>
      </c>
      <c r="AA19" s="84">
        <v>8.4</v>
      </c>
      <c r="AB19" s="84">
        <v>0</v>
      </c>
      <c r="AC19" s="84">
        <v>87.16</v>
      </c>
      <c r="AD19" s="96">
        <f t="shared" si="12"/>
        <v>0</v>
      </c>
      <c r="AE19" s="52">
        <f t="shared" si="13"/>
        <v>95.56</v>
      </c>
      <c r="AF19" s="118">
        <v>0</v>
      </c>
      <c r="AG19" s="117">
        <v>0.56926545698924724</v>
      </c>
      <c r="AH19" s="54">
        <f t="shared" si="6"/>
        <v>0</v>
      </c>
      <c r="AI19" s="63">
        <f t="shared" si="7"/>
        <v>12.359374212742921</v>
      </c>
      <c r="AJ19" s="64">
        <v>0</v>
      </c>
      <c r="AK19" s="61">
        <v>189.32466547168713</v>
      </c>
      <c r="AL19" s="66">
        <v>0</v>
      </c>
      <c r="AM19" s="61">
        <v>239.69669485858074</v>
      </c>
      <c r="AS19" s="121"/>
      <c r="BA19" s="42"/>
      <c r="BB19" s="42"/>
    </row>
    <row r="20" spans="1:54" ht="15.75" x14ac:dyDescent="0.25">
      <c r="A20" s="25">
        <v>12</v>
      </c>
      <c r="B20" s="69">
        <v>172.1</v>
      </c>
      <c r="C20" s="51">
        <f t="shared" si="0"/>
        <v>61.322541303312761</v>
      </c>
      <c r="D20" s="52">
        <f t="shared" si="1"/>
        <v>117.57910700483308</v>
      </c>
      <c r="E20" s="59">
        <f t="shared" si="2"/>
        <v>-6.8016483081457633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19.87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19.87</v>
      </c>
      <c r="R20" s="91">
        <v>0</v>
      </c>
      <c r="S20" s="84">
        <v>32.270000000000003</v>
      </c>
      <c r="T20" s="84">
        <v>0</v>
      </c>
      <c r="U20" s="84">
        <v>55.08</v>
      </c>
      <c r="V20" s="84">
        <v>0</v>
      </c>
      <c r="W20" s="84">
        <v>62.03</v>
      </c>
      <c r="X20" s="94">
        <f t="shared" si="10"/>
        <v>0</v>
      </c>
      <c r="Y20" s="95">
        <f t="shared" si="11"/>
        <v>149.38</v>
      </c>
      <c r="Z20" s="91">
        <v>0</v>
      </c>
      <c r="AA20" s="84">
        <v>17.3</v>
      </c>
      <c r="AB20" s="84">
        <v>0</v>
      </c>
      <c r="AC20" s="84">
        <v>88.29</v>
      </c>
      <c r="AD20" s="96">
        <f t="shared" si="12"/>
        <v>0</v>
      </c>
      <c r="AE20" s="52">
        <f t="shared" si="13"/>
        <v>105.59</v>
      </c>
      <c r="AF20" s="118">
        <v>0</v>
      </c>
      <c r="AG20" s="117">
        <v>0.56926545698924724</v>
      </c>
      <c r="AH20" s="54">
        <f t="shared" si="6"/>
        <v>0</v>
      </c>
      <c r="AI20" s="63">
        <f t="shared" si="7"/>
        <v>12.49908623486499</v>
      </c>
      <c r="AJ20" s="64">
        <v>0</v>
      </c>
      <c r="AK20" s="61">
        <v>166.91254130331276</v>
      </c>
      <c r="AL20" s="66">
        <v>0</v>
      </c>
      <c r="AM20" s="61">
        <v>266.95910700483307</v>
      </c>
      <c r="AS20" s="121"/>
      <c r="BA20" s="42"/>
      <c r="BB20" s="42"/>
    </row>
    <row r="21" spans="1:54" ht="15.75" x14ac:dyDescent="0.25">
      <c r="A21" s="25">
        <v>13</v>
      </c>
      <c r="B21" s="69">
        <v>153.54</v>
      </c>
      <c r="C21" s="51">
        <f t="shared" si="0"/>
        <v>66.299474075676613</v>
      </c>
      <c r="D21" s="52">
        <f t="shared" si="1"/>
        <v>95.002379255280431</v>
      </c>
      <c r="E21" s="59">
        <f t="shared" si="2"/>
        <v>-7.7618533309569937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20.239999999999998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20.239999999999998</v>
      </c>
      <c r="R21" s="91">
        <v>0</v>
      </c>
      <c r="S21" s="84">
        <v>36.869999999999997</v>
      </c>
      <c r="T21" s="84">
        <v>0</v>
      </c>
      <c r="U21" s="84">
        <v>56.08</v>
      </c>
      <c r="V21" s="84">
        <v>0</v>
      </c>
      <c r="W21" s="84">
        <v>62.42</v>
      </c>
      <c r="X21" s="94">
        <f t="shared" si="10"/>
        <v>0</v>
      </c>
      <c r="Y21" s="95">
        <f t="shared" si="11"/>
        <v>155.37</v>
      </c>
      <c r="Z21" s="91">
        <v>0</v>
      </c>
      <c r="AA21" s="84">
        <v>7.9</v>
      </c>
      <c r="AB21" s="84">
        <v>0</v>
      </c>
      <c r="AC21" s="84">
        <v>88.81</v>
      </c>
      <c r="AD21" s="96">
        <f t="shared" si="12"/>
        <v>0</v>
      </c>
      <c r="AE21" s="52">
        <f t="shared" si="13"/>
        <v>96.710000000000008</v>
      </c>
      <c r="AF21" s="118">
        <v>0</v>
      </c>
      <c r="AG21" s="117">
        <v>0.56926545698924724</v>
      </c>
      <c r="AH21" s="54">
        <f t="shared" si="6"/>
        <v>0</v>
      </c>
      <c r="AI21" s="63">
        <f t="shared" si="7"/>
        <v>11.908881212053757</v>
      </c>
      <c r="AJ21" s="64">
        <v>0</v>
      </c>
      <c r="AK21" s="61">
        <v>163.00947407567662</v>
      </c>
      <c r="AL21" s="66">
        <v>0</v>
      </c>
      <c r="AM21" s="61">
        <v>250.37237925528044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155.19999999999999</v>
      </c>
      <c r="C22" s="51">
        <f t="shared" si="0"/>
        <v>71.640529030063902</v>
      </c>
      <c r="D22" s="52">
        <f t="shared" si="1"/>
        <v>91.307503440973505</v>
      </c>
      <c r="E22" s="59">
        <f t="shared" si="2"/>
        <v>-7.7480324710373925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19.899999999999999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19.899999999999999</v>
      </c>
      <c r="R22" s="91">
        <v>0</v>
      </c>
      <c r="S22" s="84">
        <v>33.340000000000003</v>
      </c>
      <c r="T22" s="84">
        <v>0</v>
      </c>
      <c r="U22" s="84">
        <v>54.37</v>
      </c>
      <c r="V22" s="84">
        <v>0</v>
      </c>
      <c r="W22" s="84">
        <v>61.93</v>
      </c>
      <c r="X22" s="94">
        <f t="shared" si="10"/>
        <v>0</v>
      </c>
      <c r="Y22" s="95">
        <f t="shared" si="11"/>
        <v>149.64000000000001</v>
      </c>
      <c r="Z22" s="91">
        <v>0</v>
      </c>
      <c r="AA22" s="84">
        <v>1.8</v>
      </c>
      <c r="AB22" s="84">
        <v>0</v>
      </c>
      <c r="AC22" s="84">
        <v>87.67</v>
      </c>
      <c r="AD22" s="96">
        <f t="shared" si="12"/>
        <v>0</v>
      </c>
      <c r="AE22" s="52">
        <f t="shared" si="13"/>
        <v>89.47</v>
      </c>
      <c r="AF22" s="118">
        <v>0</v>
      </c>
      <c r="AG22" s="117">
        <v>0.56926545698924724</v>
      </c>
      <c r="AH22" s="54">
        <f t="shared" si="6"/>
        <v>0</v>
      </c>
      <c r="AI22" s="63">
        <f t="shared" si="7"/>
        <v>11.582702071973358</v>
      </c>
      <c r="AJ22" s="64">
        <v>0</v>
      </c>
      <c r="AK22" s="61">
        <v>161.1105290300639</v>
      </c>
      <c r="AL22" s="66">
        <v>0</v>
      </c>
      <c r="AM22" s="61">
        <v>240.94750344097352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178.69</v>
      </c>
      <c r="C23" s="51">
        <f t="shared" si="0"/>
        <v>79.338791430724783</v>
      </c>
      <c r="D23" s="52">
        <f t="shared" si="1"/>
        <v>106.46760042481208</v>
      </c>
      <c r="E23" s="59">
        <f t="shared" si="2"/>
        <v>-7.1163918555368486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19.899999999999999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19.899999999999999</v>
      </c>
      <c r="R23" s="91">
        <v>0</v>
      </c>
      <c r="S23" s="84">
        <v>34.33</v>
      </c>
      <c r="T23" s="84">
        <v>0</v>
      </c>
      <c r="U23" s="84">
        <v>53.91</v>
      </c>
      <c r="V23" s="84">
        <v>0</v>
      </c>
      <c r="W23" s="84">
        <v>62.08</v>
      </c>
      <c r="X23" s="94">
        <f t="shared" si="10"/>
        <v>0</v>
      </c>
      <c r="Y23" s="95">
        <f t="shared" si="11"/>
        <v>150.32</v>
      </c>
      <c r="Z23" s="91">
        <v>0</v>
      </c>
      <c r="AA23" s="84">
        <v>0.2</v>
      </c>
      <c r="AB23" s="84">
        <v>0</v>
      </c>
      <c r="AC23" s="84">
        <v>87.66</v>
      </c>
      <c r="AD23" s="96">
        <f t="shared" si="12"/>
        <v>0</v>
      </c>
      <c r="AE23" s="52">
        <f t="shared" si="13"/>
        <v>87.86</v>
      </c>
      <c r="AF23" s="118">
        <v>0</v>
      </c>
      <c r="AG23" s="117">
        <v>0.56926545698924724</v>
      </c>
      <c r="AH23" s="54">
        <f t="shared" si="6"/>
        <v>0</v>
      </c>
      <c r="AI23" s="63">
        <f t="shared" si="7"/>
        <v>12.214342687473902</v>
      </c>
      <c r="AJ23" s="64">
        <v>0</v>
      </c>
      <c r="AK23" s="61">
        <v>167.19879143072478</v>
      </c>
      <c r="AL23" s="66">
        <v>0</v>
      </c>
      <c r="AM23" s="61">
        <v>256.78760042481207</v>
      </c>
      <c r="AS23" s="121"/>
      <c r="BA23" s="42"/>
      <c r="BB23" s="42"/>
    </row>
    <row r="24" spans="1:54" ht="15.75" x14ac:dyDescent="0.25">
      <c r="A24" s="25">
        <v>16</v>
      </c>
      <c r="B24" s="69">
        <v>174.5</v>
      </c>
      <c r="C24" s="51">
        <f t="shared" si="0"/>
        <v>55.71634810020474</v>
      </c>
      <c r="D24" s="52">
        <f t="shared" si="1"/>
        <v>126.17694700283479</v>
      </c>
      <c r="E24" s="59">
        <f t="shared" si="2"/>
        <v>-7.393295103039522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19.899999999999999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19.899999999999999</v>
      </c>
      <c r="R24" s="91">
        <v>0</v>
      </c>
      <c r="S24" s="84">
        <v>29.8</v>
      </c>
      <c r="T24" s="84">
        <v>0</v>
      </c>
      <c r="U24" s="84">
        <v>55.02</v>
      </c>
      <c r="V24" s="84">
        <v>0</v>
      </c>
      <c r="W24" s="84">
        <v>61.45</v>
      </c>
      <c r="X24" s="94">
        <f t="shared" si="10"/>
        <v>0</v>
      </c>
      <c r="Y24" s="95">
        <f t="shared" si="11"/>
        <v>146.27000000000001</v>
      </c>
      <c r="Z24" s="91">
        <v>0</v>
      </c>
      <c r="AA24" s="84">
        <v>0.1</v>
      </c>
      <c r="AB24" s="84">
        <v>0</v>
      </c>
      <c r="AC24" s="84">
        <v>86.11</v>
      </c>
      <c r="AD24" s="96">
        <f t="shared" si="12"/>
        <v>0</v>
      </c>
      <c r="AE24" s="52">
        <f t="shared" si="13"/>
        <v>86.21</v>
      </c>
      <c r="AF24" s="118">
        <v>0</v>
      </c>
      <c r="AG24" s="117">
        <v>0.56926545698924724</v>
      </c>
      <c r="AH24" s="54">
        <f t="shared" si="6"/>
        <v>0</v>
      </c>
      <c r="AI24" s="63">
        <f t="shared" si="7"/>
        <v>11.937439439971229</v>
      </c>
      <c r="AJ24" s="64">
        <v>0</v>
      </c>
      <c r="AK24" s="61">
        <v>141.92634810020473</v>
      </c>
      <c r="AL24" s="66">
        <v>0</v>
      </c>
      <c r="AM24" s="61">
        <v>272.4469470028348</v>
      </c>
      <c r="AS24" s="121"/>
      <c r="BA24" s="42"/>
      <c r="BB24" s="42"/>
    </row>
    <row r="25" spans="1:54" ht="15.75" x14ac:dyDescent="0.25">
      <c r="A25" s="25">
        <v>17</v>
      </c>
      <c r="B25" s="69">
        <v>174.66</v>
      </c>
      <c r="C25" s="51">
        <f t="shared" si="0"/>
        <v>39.431402326310632</v>
      </c>
      <c r="D25" s="52">
        <f t="shared" si="1"/>
        <v>142.82892101479229</v>
      </c>
      <c r="E25" s="59">
        <f t="shared" si="2"/>
        <v>-7.6003233411028877</v>
      </c>
      <c r="F25" s="68">
        <v>0</v>
      </c>
      <c r="G25" s="52">
        <f t="shared" si="3"/>
        <v>0</v>
      </c>
      <c r="H25" s="52">
        <f t="shared" si="4"/>
        <v>0</v>
      </c>
      <c r="I25" s="53">
        <f t="shared" si="5"/>
        <v>0</v>
      </c>
      <c r="J25" s="58">
        <v>0</v>
      </c>
      <c r="K25" s="81">
        <v>19.920000000000002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19.920000000000002</v>
      </c>
      <c r="R25" s="91">
        <v>0</v>
      </c>
      <c r="S25" s="84">
        <v>16.52</v>
      </c>
      <c r="T25" s="84">
        <v>0</v>
      </c>
      <c r="U25" s="84">
        <v>54.8</v>
      </c>
      <c r="V25" s="84">
        <v>0</v>
      </c>
      <c r="W25" s="84">
        <v>62.67</v>
      </c>
      <c r="X25" s="94">
        <f t="shared" si="10"/>
        <v>0</v>
      </c>
      <c r="Y25" s="95">
        <f t="shared" si="11"/>
        <v>133.99</v>
      </c>
      <c r="Z25" s="91">
        <v>0</v>
      </c>
      <c r="AA25" s="84">
        <v>0</v>
      </c>
      <c r="AB25" s="84">
        <v>0</v>
      </c>
      <c r="AC25" s="84">
        <v>91.63</v>
      </c>
      <c r="AD25" s="96">
        <f t="shared" si="12"/>
        <v>0</v>
      </c>
      <c r="AE25" s="52">
        <f t="shared" si="13"/>
        <v>91.63</v>
      </c>
      <c r="AF25" s="118">
        <v>0</v>
      </c>
      <c r="AG25" s="117">
        <v>0.56926545698924724</v>
      </c>
      <c r="AH25" s="54">
        <f t="shared" si="6"/>
        <v>0</v>
      </c>
      <c r="AI25" s="63">
        <f t="shared" si="7"/>
        <v>11.750411201907866</v>
      </c>
      <c r="AJ25" s="64">
        <v>0</v>
      </c>
      <c r="AK25" s="61">
        <v>131.06140232631063</v>
      </c>
      <c r="AL25" s="66">
        <v>0</v>
      </c>
      <c r="AM25" s="61">
        <v>276.81892101479229</v>
      </c>
      <c r="AS25" s="121"/>
      <c r="BA25" s="42"/>
      <c r="BB25" s="42"/>
    </row>
    <row r="26" spans="1:54" ht="15.75" x14ac:dyDescent="0.25">
      <c r="A26" s="25">
        <v>18</v>
      </c>
      <c r="B26" s="69">
        <v>179.52</v>
      </c>
      <c r="C26" s="51">
        <f t="shared" si="0"/>
        <v>50.710404070731016</v>
      </c>
      <c r="D26" s="52">
        <f t="shared" si="1"/>
        <v>136.71952031151213</v>
      </c>
      <c r="E26" s="59">
        <f t="shared" si="2"/>
        <v>-7.9099243822430836</v>
      </c>
      <c r="F26" s="68">
        <v>6.65</v>
      </c>
      <c r="G26" s="52">
        <f t="shared" si="3"/>
        <v>6.3843437054439418</v>
      </c>
      <c r="H26" s="52">
        <f t="shared" si="4"/>
        <v>0</v>
      </c>
      <c r="I26" s="53">
        <f t="shared" si="5"/>
        <v>0.26565629455605833</v>
      </c>
      <c r="J26" s="58">
        <v>0</v>
      </c>
      <c r="K26" s="81">
        <v>19.920000000000002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19.920000000000002</v>
      </c>
      <c r="R26" s="91">
        <v>0</v>
      </c>
      <c r="S26" s="84">
        <v>0</v>
      </c>
      <c r="T26" s="84">
        <v>0</v>
      </c>
      <c r="U26" s="84">
        <v>55.53</v>
      </c>
      <c r="V26" s="84">
        <v>0</v>
      </c>
      <c r="W26" s="84">
        <v>63.01</v>
      </c>
      <c r="X26" s="94">
        <f t="shared" si="10"/>
        <v>0</v>
      </c>
      <c r="Y26" s="95">
        <f t="shared" si="11"/>
        <v>118.53999999999999</v>
      </c>
      <c r="Z26" s="91">
        <v>0</v>
      </c>
      <c r="AA26" s="84">
        <v>0</v>
      </c>
      <c r="AB26" s="84">
        <v>0</v>
      </c>
      <c r="AC26" s="84">
        <v>91.63</v>
      </c>
      <c r="AD26" s="96">
        <f t="shared" si="12"/>
        <v>0</v>
      </c>
      <c r="AE26" s="52">
        <f t="shared" si="13"/>
        <v>91.63</v>
      </c>
      <c r="AF26" s="118">
        <v>1.3440860215053762E-2</v>
      </c>
      <c r="AG26" s="117">
        <v>0.55582459677419349</v>
      </c>
      <c r="AH26" s="54">
        <f t="shared" si="6"/>
        <v>0.25221543434100457</v>
      </c>
      <c r="AI26" s="63">
        <f t="shared" si="7"/>
        <v>11.454251020982724</v>
      </c>
      <c r="AJ26" s="64">
        <v>6.3843437054439418</v>
      </c>
      <c r="AK26" s="61">
        <v>142.34040407073101</v>
      </c>
      <c r="AL26" s="128">
        <v>0</v>
      </c>
      <c r="AM26" s="61">
        <v>255.25952031151212</v>
      </c>
      <c r="AS26" s="121"/>
      <c r="BA26" s="42"/>
      <c r="BB26" s="42"/>
    </row>
    <row r="27" spans="1:54" ht="15.75" x14ac:dyDescent="0.25">
      <c r="A27" s="25">
        <v>19</v>
      </c>
      <c r="B27" s="69">
        <v>158.11000000000001</v>
      </c>
      <c r="C27" s="51">
        <f t="shared" si="0"/>
        <v>112.16924134134432</v>
      </c>
      <c r="D27" s="52">
        <f t="shared" si="1"/>
        <v>57.820612377186222</v>
      </c>
      <c r="E27" s="59">
        <f t="shared" si="2"/>
        <v>-11.879853718530557</v>
      </c>
      <c r="F27" s="68">
        <v>132.1</v>
      </c>
      <c r="G27" s="52">
        <f t="shared" si="3"/>
        <v>65.784180759991699</v>
      </c>
      <c r="H27" s="52">
        <f t="shared" si="4"/>
        <v>61.134035661724418</v>
      </c>
      <c r="I27" s="53">
        <f t="shared" si="5"/>
        <v>5.181783578283877</v>
      </c>
      <c r="J27" s="58">
        <v>0</v>
      </c>
      <c r="K27" s="81">
        <v>20.11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20.11</v>
      </c>
      <c r="R27" s="91">
        <v>0</v>
      </c>
      <c r="S27" s="84">
        <v>0</v>
      </c>
      <c r="T27" s="84">
        <v>0</v>
      </c>
      <c r="U27" s="84">
        <v>27.37</v>
      </c>
      <c r="V27" s="84">
        <v>0</v>
      </c>
      <c r="W27" s="84">
        <v>64.37</v>
      </c>
      <c r="X27" s="94">
        <f t="shared" si="10"/>
        <v>0</v>
      </c>
      <c r="Y27" s="95">
        <f t="shared" si="11"/>
        <v>91.740000000000009</v>
      </c>
      <c r="Z27" s="91">
        <v>0</v>
      </c>
      <c r="AA27" s="84">
        <v>0</v>
      </c>
      <c r="AB27" s="84">
        <v>0</v>
      </c>
      <c r="AC27" s="84">
        <v>10.029999999999999</v>
      </c>
      <c r="AD27" s="96">
        <f t="shared" si="12"/>
        <v>0</v>
      </c>
      <c r="AE27" s="52">
        <f t="shared" si="13"/>
        <v>10.029999999999999</v>
      </c>
      <c r="AF27" s="118">
        <v>0.16816774193548387</v>
      </c>
      <c r="AG27" s="117">
        <v>0.40109771505376335</v>
      </c>
      <c r="AH27" s="54">
        <f t="shared" si="6"/>
        <v>5.0136158363483929</v>
      </c>
      <c r="AI27" s="63">
        <f t="shared" si="7"/>
        <v>7.829048566415679</v>
      </c>
      <c r="AJ27" s="64">
        <v>65.784180759991699</v>
      </c>
      <c r="AK27" s="61">
        <v>122.19924134134432</v>
      </c>
      <c r="AL27" s="128">
        <v>61.134035661724418</v>
      </c>
      <c r="AM27" s="61">
        <v>149.56061237718623</v>
      </c>
      <c r="AS27" s="121"/>
      <c r="BA27" s="42"/>
      <c r="BB27" s="42"/>
    </row>
    <row r="28" spans="1:54" ht="15.75" x14ac:dyDescent="0.25">
      <c r="A28" s="25">
        <v>20</v>
      </c>
      <c r="B28" s="69">
        <v>147.03</v>
      </c>
      <c r="C28" s="51">
        <f t="shared" si="0"/>
        <v>74.76040319727818</v>
      </c>
      <c r="D28" s="52">
        <f t="shared" si="1"/>
        <v>82.720976833538998</v>
      </c>
      <c r="E28" s="59">
        <f t="shared" si="2"/>
        <v>-10.451380030817164</v>
      </c>
      <c r="F28" s="68">
        <v>173.22</v>
      </c>
      <c r="G28" s="52">
        <f t="shared" si="3"/>
        <v>95.097396671204294</v>
      </c>
      <c r="H28" s="52">
        <f t="shared" si="4"/>
        <v>71.378308749573961</v>
      </c>
      <c r="I28" s="53">
        <f t="shared" si="5"/>
        <v>6.7442945792217515</v>
      </c>
      <c r="J28" s="58">
        <v>0</v>
      </c>
      <c r="K28" s="81">
        <v>20.11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20.11</v>
      </c>
      <c r="R28" s="91">
        <v>0</v>
      </c>
      <c r="S28" s="84">
        <v>0</v>
      </c>
      <c r="T28" s="84">
        <v>0</v>
      </c>
      <c r="U28" s="84">
        <v>27.08</v>
      </c>
      <c r="V28" s="84">
        <v>0</v>
      </c>
      <c r="W28" s="84">
        <v>62.51</v>
      </c>
      <c r="X28" s="94">
        <f t="shared" si="10"/>
        <v>0</v>
      </c>
      <c r="Y28" s="95">
        <f t="shared" si="11"/>
        <v>89.59</v>
      </c>
      <c r="Z28" s="91">
        <v>0</v>
      </c>
      <c r="AA28" s="84">
        <v>0</v>
      </c>
      <c r="AB28" s="84">
        <v>0</v>
      </c>
      <c r="AC28" s="84">
        <v>74.28</v>
      </c>
      <c r="AD28" s="96">
        <f t="shared" si="12"/>
        <v>0</v>
      </c>
      <c r="AE28" s="52">
        <f t="shared" si="13"/>
        <v>74.28</v>
      </c>
      <c r="AF28" s="118">
        <v>0.16816774193548387</v>
      </c>
      <c r="AG28" s="117">
        <v>0.40109771505376335</v>
      </c>
      <c r="AH28" s="54">
        <f t="shared" si="6"/>
        <v>6.5761268372862673</v>
      </c>
      <c r="AI28" s="63">
        <f t="shared" si="7"/>
        <v>9.2575222541290714</v>
      </c>
      <c r="AJ28" s="64">
        <v>95.097396671204294</v>
      </c>
      <c r="AK28" s="61">
        <v>149.04040319727818</v>
      </c>
      <c r="AL28" s="128">
        <v>71.378308749573961</v>
      </c>
      <c r="AM28" s="61">
        <v>172.310976833539</v>
      </c>
      <c r="AS28" s="121"/>
      <c r="BA28" s="42"/>
      <c r="BB28" s="42"/>
    </row>
    <row r="29" spans="1:54" ht="15.75" x14ac:dyDescent="0.25">
      <c r="A29" s="25">
        <v>21</v>
      </c>
      <c r="B29" s="69">
        <v>145.57999999999998</v>
      </c>
      <c r="C29" s="51">
        <f t="shared" si="0"/>
        <v>63.169007839133357</v>
      </c>
      <c r="D29" s="52">
        <f t="shared" si="1"/>
        <v>92.469831433604256</v>
      </c>
      <c r="E29" s="59">
        <f t="shared" si="2"/>
        <v>-10.058839272737588</v>
      </c>
      <c r="F29" s="68">
        <v>177.73</v>
      </c>
      <c r="G29" s="52">
        <f t="shared" si="3"/>
        <v>95.618734222627879</v>
      </c>
      <c r="H29" s="52">
        <f t="shared" si="4"/>
        <v>75.195595191259514</v>
      </c>
      <c r="I29" s="53">
        <f t="shared" si="5"/>
        <v>6.9156705861126042</v>
      </c>
      <c r="J29" s="58">
        <v>0</v>
      </c>
      <c r="K29" s="81">
        <v>20.11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20.11</v>
      </c>
      <c r="R29" s="91">
        <v>0</v>
      </c>
      <c r="S29" s="84">
        <v>0</v>
      </c>
      <c r="T29" s="84">
        <v>0</v>
      </c>
      <c r="U29" s="84">
        <v>26.29</v>
      </c>
      <c r="V29" s="84">
        <v>0</v>
      </c>
      <c r="W29" s="84">
        <v>62.88</v>
      </c>
      <c r="X29" s="94">
        <f t="shared" si="10"/>
        <v>0</v>
      </c>
      <c r="Y29" s="95">
        <f t="shared" si="11"/>
        <v>89.17</v>
      </c>
      <c r="Z29" s="91">
        <v>0</v>
      </c>
      <c r="AA29" s="84">
        <v>0</v>
      </c>
      <c r="AB29" s="84">
        <v>0</v>
      </c>
      <c r="AC29" s="84">
        <v>90.17</v>
      </c>
      <c r="AD29" s="96">
        <f t="shared" si="12"/>
        <v>0</v>
      </c>
      <c r="AE29" s="52">
        <f t="shared" si="13"/>
        <v>90.17</v>
      </c>
      <c r="AF29" s="118">
        <v>0.16816774193548387</v>
      </c>
      <c r="AG29" s="117">
        <v>0.40109771505376335</v>
      </c>
      <c r="AH29" s="54">
        <f t="shared" si="6"/>
        <v>6.7475028441771201</v>
      </c>
      <c r="AI29" s="63">
        <f t="shared" si="7"/>
        <v>9.6500630122086477</v>
      </c>
      <c r="AJ29" s="64">
        <v>95.618734222627879</v>
      </c>
      <c r="AK29" s="61">
        <v>153.33900783913336</v>
      </c>
      <c r="AL29" s="128">
        <v>75.195595191259514</v>
      </c>
      <c r="AM29" s="61">
        <v>181.63983143360426</v>
      </c>
      <c r="AS29" s="121"/>
      <c r="BA29" s="42"/>
      <c r="BB29" s="42"/>
    </row>
    <row r="30" spans="1:54" ht="15.75" x14ac:dyDescent="0.25">
      <c r="A30" s="25">
        <v>22</v>
      </c>
      <c r="B30" s="69">
        <v>151.51999999999998</v>
      </c>
      <c r="C30" s="51">
        <f t="shared" si="0"/>
        <v>67.262077146113683</v>
      </c>
      <c r="D30" s="52">
        <f t="shared" si="1"/>
        <v>94.1185312607046</v>
      </c>
      <c r="E30" s="59">
        <f t="shared" si="2"/>
        <v>-9.8606084068182884</v>
      </c>
      <c r="F30" s="68">
        <v>169.1</v>
      </c>
      <c r="G30" s="52">
        <f t="shared" si="3"/>
        <v>88.396675462669151</v>
      </c>
      <c r="H30" s="52">
        <f t="shared" si="4"/>
        <v>74.115586123951346</v>
      </c>
      <c r="I30" s="53">
        <f t="shared" si="5"/>
        <v>6.5877384133794905</v>
      </c>
      <c r="J30" s="58">
        <v>0</v>
      </c>
      <c r="K30" s="81">
        <v>20.11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20.11</v>
      </c>
      <c r="R30" s="91">
        <v>0</v>
      </c>
      <c r="S30" s="84"/>
      <c r="T30" s="84">
        <v>0</v>
      </c>
      <c r="U30" s="84">
        <v>27.86</v>
      </c>
      <c r="V30" s="84">
        <v>0</v>
      </c>
      <c r="W30" s="84">
        <v>63.52</v>
      </c>
      <c r="X30" s="94">
        <f t="shared" si="10"/>
        <v>0</v>
      </c>
      <c r="Y30" s="95">
        <f t="shared" si="11"/>
        <v>91.38</v>
      </c>
      <c r="Z30" s="91">
        <v>0</v>
      </c>
      <c r="AA30" s="84">
        <v>0</v>
      </c>
      <c r="AB30" s="84">
        <v>0</v>
      </c>
      <c r="AC30" s="84">
        <v>89.1</v>
      </c>
      <c r="AD30" s="96">
        <f t="shared" si="12"/>
        <v>0</v>
      </c>
      <c r="AE30" s="52">
        <f t="shared" si="13"/>
        <v>89.1</v>
      </c>
      <c r="AF30" s="118">
        <v>0.16816774193548387</v>
      </c>
      <c r="AG30" s="117">
        <v>0.40109771505376335</v>
      </c>
      <c r="AH30" s="54">
        <f t="shared" si="6"/>
        <v>6.4195706714440064</v>
      </c>
      <c r="AI30" s="63">
        <f t="shared" si="7"/>
        <v>9.8482938781279472</v>
      </c>
      <c r="AJ30" s="64">
        <v>88.396675462669151</v>
      </c>
      <c r="AK30" s="61">
        <v>156.36207714611368</v>
      </c>
      <c r="AL30" s="128">
        <v>74.115586123951346</v>
      </c>
      <c r="AM30" s="61">
        <v>185.4985312607046</v>
      </c>
      <c r="AS30" s="121"/>
      <c r="BA30" s="42"/>
      <c r="BB30" s="42"/>
    </row>
    <row r="31" spans="1:54" ht="15.75" x14ac:dyDescent="0.25">
      <c r="A31" s="25">
        <v>23</v>
      </c>
      <c r="B31" s="69">
        <v>140.37</v>
      </c>
      <c r="C31" s="51">
        <f t="shared" si="0"/>
        <v>56.703225095202527</v>
      </c>
      <c r="D31" s="52">
        <f t="shared" si="1"/>
        <v>93.828089306948641</v>
      </c>
      <c r="E31" s="59">
        <f t="shared" si="2"/>
        <v>-10.161314402151151</v>
      </c>
      <c r="F31" s="68">
        <v>163.47</v>
      </c>
      <c r="G31" s="52">
        <f t="shared" si="3"/>
        <v>84.049876461546916</v>
      </c>
      <c r="H31" s="52">
        <f t="shared" si="4"/>
        <v>73.046319572858238</v>
      </c>
      <c r="I31" s="53">
        <f t="shared" si="5"/>
        <v>6.3738039655948384</v>
      </c>
      <c r="J31" s="58">
        <v>0</v>
      </c>
      <c r="K31" s="81">
        <v>20.11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20.11</v>
      </c>
      <c r="R31" s="91">
        <v>0</v>
      </c>
      <c r="S31" s="84">
        <v>0</v>
      </c>
      <c r="T31" s="84">
        <v>0</v>
      </c>
      <c r="U31" s="84">
        <v>27.78</v>
      </c>
      <c r="V31" s="84">
        <v>0</v>
      </c>
      <c r="W31" s="84">
        <v>63.01</v>
      </c>
      <c r="X31" s="94">
        <f t="shared" si="10"/>
        <v>0</v>
      </c>
      <c r="Y31" s="95">
        <f t="shared" si="11"/>
        <v>90.789999999999992</v>
      </c>
      <c r="Z31" s="91">
        <v>0</v>
      </c>
      <c r="AA31" s="84">
        <v>0</v>
      </c>
      <c r="AB31" s="84">
        <v>0</v>
      </c>
      <c r="AC31" s="84">
        <v>90.1</v>
      </c>
      <c r="AD31" s="96">
        <f t="shared" si="12"/>
        <v>0</v>
      </c>
      <c r="AE31" s="52">
        <f t="shared" si="13"/>
        <v>90.1</v>
      </c>
      <c r="AF31" s="118">
        <v>0.16816774193548387</v>
      </c>
      <c r="AG31" s="117">
        <v>0.40109771505376335</v>
      </c>
      <c r="AH31" s="54">
        <f t="shared" si="6"/>
        <v>6.2056362236593543</v>
      </c>
      <c r="AI31" s="63">
        <f t="shared" si="7"/>
        <v>9.5475878827950851</v>
      </c>
      <c r="AJ31" s="64">
        <v>84.049876461546916</v>
      </c>
      <c r="AK31" s="61">
        <v>146.80322509520252</v>
      </c>
      <c r="AL31" s="128">
        <v>73.046319572858238</v>
      </c>
      <c r="AM31" s="61">
        <v>184.61808930694863</v>
      </c>
      <c r="AS31" s="121"/>
      <c r="BA31" s="42"/>
      <c r="BB31" s="42"/>
    </row>
    <row r="32" spans="1:54" ht="16.5" thickBot="1" x14ac:dyDescent="0.3">
      <c r="A32" s="26">
        <v>24</v>
      </c>
      <c r="B32" s="70">
        <v>130.67000000000002</v>
      </c>
      <c r="C32" s="55">
        <f t="shared" si="0"/>
        <v>54.30072998474671</v>
      </c>
      <c r="D32" s="52">
        <f t="shared" si="1"/>
        <v>86.77557233827639</v>
      </c>
      <c r="E32" s="59">
        <f t="shared" si="2"/>
        <v>-10.4063023230231</v>
      </c>
      <c r="F32" s="71">
        <v>155.68</v>
      </c>
      <c r="G32" s="56">
        <f t="shared" si="3"/>
        <v>78.789086642005543</v>
      </c>
      <c r="H32" s="52">
        <f t="shared" si="4"/>
        <v>70.813121047071448</v>
      </c>
      <c r="I32" s="53">
        <f t="shared" si="5"/>
        <v>6.077792310923023</v>
      </c>
      <c r="J32" s="58">
        <v>0</v>
      </c>
      <c r="K32" s="81">
        <v>20.11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20.11</v>
      </c>
      <c r="R32" s="91">
        <v>0</v>
      </c>
      <c r="S32" s="84">
        <v>0</v>
      </c>
      <c r="T32" s="84">
        <v>0</v>
      </c>
      <c r="U32" s="84">
        <v>27.56</v>
      </c>
      <c r="V32" s="84">
        <v>0</v>
      </c>
      <c r="W32" s="84">
        <v>64.180000000000007</v>
      </c>
      <c r="X32" s="94">
        <f t="shared" si="10"/>
        <v>0</v>
      </c>
      <c r="Y32" s="95">
        <f t="shared" si="11"/>
        <v>91.740000000000009</v>
      </c>
      <c r="Z32" s="92">
        <v>0</v>
      </c>
      <c r="AA32" s="93">
        <v>0</v>
      </c>
      <c r="AB32" s="93">
        <v>0</v>
      </c>
      <c r="AC32" s="93">
        <v>90.1</v>
      </c>
      <c r="AD32" s="96">
        <f t="shared" si="12"/>
        <v>0</v>
      </c>
      <c r="AE32" s="52">
        <f t="shared" si="13"/>
        <v>90.1</v>
      </c>
      <c r="AF32" s="118">
        <v>0.16816774193548387</v>
      </c>
      <c r="AG32" s="117">
        <v>0.40109771505376335</v>
      </c>
      <c r="AH32" s="54">
        <f t="shared" si="6"/>
        <v>5.9096245689875389</v>
      </c>
      <c r="AI32" s="63">
        <f t="shared" si="7"/>
        <v>9.3025999619231357</v>
      </c>
      <c r="AJ32" s="65">
        <v>78.789086642005543</v>
      </c>
      <c r="AK32" s="62">
        <v>144.4007299847467</v>
      </c>
      <c r="AL32" s="129">
        <v>70.813121047071448</v>
      </c>
      <c r="AM32" s="62">
        <v>178.5155723382764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216.79000000000002</v>
      </c>
      <c r="C33" s="40">
        <f t="shared" ref="C33:AE33" si="14">MAX(C9:C32)</f>
        <v>112.16924134134432</v>
      </c>
      <c r="D33" s="40">
        <f t="shared" si="14"/>
        <v>142.82892101479229</v>
      </c>
      <c r="E33" s="40">
        <f t="shared" si="14"/>
        <v>8.5223347073907867</v>
      </c>
      <c r="F33" s="40">
        <f t="shared" si="14"/>
        <v>177.73</v>
      </c>
      <c r="G33" s="40">
        <f t="shared" si="14"/>
        <v>95.618734222627879</v>
      </c>
      <c r="H33" s="40">
        <f t="shared" si="14"/>
        <v>75.195595191259514</v>
      </c>
      <c r="I33" s="40">
        <f t="shared" si="14"/>
        <v>6.9156705861126042</v>
      </c>
      <c r="J33" s="40">
        <f t="shared" si="14"/>
        <v>0</v>
      </c>
      <c r="K33" s="40">
        <f t="shared" si="14"/>
        <v>20.239999999999998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20.239999999999998</v>
      </c>
      <c r="R33" s="40">
        <f t="shared" si="14"/>
        <v>0</v>
      </c>
      <c r="S33" s="40">
        <f t="shared" si="14"/>
        <v>36.869999999999997</v>
      </c>
      <c r="T33" s="40">
        <f t="shared" si="14"/>
        <v>0</v>
      </c>
      <c r="U33" s="40">
        <f t="shared" si="14"/>
        <v>56.08</v>
      </c>
      <c r="V33" s="40">
        <f t="shared" si="14"/>
        <v>0</v>
      </c>
      <c r="W33" s="40">
        <f t="shared" si="14"/>
        <v>64.98</v>
      </c>
      <c r="X33" s="40">
        <f t="shared" si="14"/>
        <v>0</v>
      </c>
      <c r="Y33" s="40">
        <f t="shared" si="14"/>
        <v>155.37</v>
      </c>
      <c r="Z33" s="40">
        <f>MAX(Z9:Z32)</f>
        <v>0</v>
      </c>
      <c r="AA33" s="40">
        <f>MAX(AA9:AA32)</f>
        <v>17.3</v>
      </c>
      <c r="AB33" s="40">
        <f>MAX(AB9:AB32)</f>
        <v>0</v>
      </c>
      <c r="AC33" s="40">
        <f t="shared" si="14"/>
        <v>91.63</v>
      </c>
      <c r="AD33" s="40">
        <f t="shared" si="14"/>
        <v>0</v>
      </c>
      <c r="AE33" s="40">
        <f t="shared" si="14"/>
        <v>105.59</v>
      </c>
      <c r="AF33" s="40">
        <f t="shared" ref="AF33:AM33" si="15">MAX(AF9:AF32)</f>
        <v>0.16816774193548387</v>
      </c>
      <c r="AG33" s="40">
        <f t="shared" si="15"/>
        <v>0.56926545698924724</v>
      </c>
      <c r="AH33" s="40">
        <f t="shared" si="15"/>
        <v>6.7475028441771201</v>
      </c>
      <c r="AI33" s="40">
        <f t="shared" si="15"/>
        <v>12.511405539953785</v>
      </c>
      <c r="AJ33" s="40">
        <f t="shared" si="15"/>
        <v>95.618734222627879</v>
      </c>
      <c r="AK33" s="40">
        <f t="shared" si="15"/>
        <v>193.21052231849882</v>
      </c>
      <c r="AL33" s="40">
        <f t="shared" si="15"/>
        <v>75.195595191259514</v>
      </c>
      <c r="AM33" s="130">
        <f t="shared" si="15"/>
        <v>276.81892101479229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174.64102040816326</v>
      </c>
      <c r="C34" s="41">
        <f t="shared" ref="C34:AE34" si="16">AVERAGE(C9:C33,C9:C32)</f>
        <v>76.817176261980123</v>
      </c>
      <c r="D34" s="41">
        <f t="shared" si="16"/>
        <v>105.9836835087759</v>
      </c>
      <c r="E34" s="41">
        <f t="shared" si="16"/>
        <v>-7.2061557490513035</v>
      </c>
      <c r="F34" s="41">
        <f t="shared" si="16"/>
        <v>43.543469387755103</v>
      </c>
      <c r="G34" s="41">
        <f t="shared" si="16"/>
        <v>22.935904532114421</v>
      </c>
      <c r="H34" s="41">
        <f t="shared" si="16"/>
        <v>18.909418936410965</v>
      </c>
      <c r="I34" s="41">
        <f t="shared" si="16"/>
        <v>1.6981459192297126</v>
      </c>
      <c r="J34" s="41">
        <f t="shared" si="16"/>
        <v>0</v>
      </c>
      <c r="K34" s="41">
        <f t="shared" si="16"/>
        <v>19.2734693877551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19.2734693877551</v>
      </c>
      <c r="R34" s="41">
        <f t="shared" si="16"/>
        <v>0</v>
      </c>
      <c r="S34" s="41">
        <f t="shared" si="16"/>
        <v>14.199361702127659</v>
      </c>
      <c r="T34" s="41">
        <f t="shared" si="16"/>
        <v>0</v>
      </c>
      <c r="U34" s="41">
        <f t="shared" si="16"/>
        <v>44.557959183673461</v>
      </c>
      <c r="V34" s="41">
        <f t="shared" si="16"/>
        <v>0</v>
      </c>
      <c r="W34" s="41">
        <f t="shared" si="16"/>
        <v>63.09469387755103</v>
      </c>
      <c r="X34" s="41">
        <f t="shared" si="16"/>
        <v>0</v>
      </c>
      <c r="Y34" s="41">
        <f t="shared" si="16"/>
        <v>121.22020408163266</v>
      </c>
      <c r="Z34" s="41">
        <f>AVERAGE(Z9:Z33,Z9:Z32)</f>
        <v>0</v>
      </c>
      <c r="AA34" s="41">
        <f>AVERAGE(AA9:AA33,AA9:AA32)</f>
        <v>3.4224489795918371</v>
      </c>
      <c r="AB34" s="41">
        <f>AVERAGE(AB9:AB33,AB9:AB32)</f>
        <v>0</v>
      </c>
      <c r="AC34" s="41">
        <f t="shared" si="16"/>
        <v>83.752448979591833</v>
      </c>
      <c r="AD34" s="41">
        <f t="shared" si="16"/>
        <v>0</v>
      </c>
      <c r="AE34" s="41">
        <f t="shared" si="16"/>
        <v>87.106734693877556</v>
      </c>
      <c r="AF34" s="41">
        <f t="shared" ref="AF34:AM34" si="17">AVERAGE(AF9:AF33,AF9:AF32)</f>
        <v>4.5164538073293826E-2</v>
      </c>
      <c r="AG34" s="41">
        <f t="shared" si="17"/>
        <v>0.5275329136493303</v>
      </c>
      <c r="AH34" s="41">
        <f t="shared" si="17"/>
        <v>1.652981381156418</v>
      </c>
      <c r="AI34" s="41">
        <f t="shared" si="17"/>
        <v>11.219746771780022</v>
      </c>
      <c r="AJ34" s="41">
        <f t="shared" si="17"/>
        <v>22.935904532114421</v>
      </c>
      <c r="AK34" s="41">
        <f t="shared" si="17"/>
        <v>163.42291669008529</v>
      </c>
      <c r="AL34" s="41">
        <f t="shared" si="17"/>
        <v>18.909418936410965</v>
      </c>
      <c r="AM34" s="131">
        <f t="shared" si="17"/>
        <v>226.76756105979629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96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97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98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95</v>
      </c>
      <c r="B37" s="141"/>
      <c r="C37" s="141"/>
      <c r="D37" s="140" t="s">
        <v>102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99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94</v>
      </c>
      <c r="AM37" s="133"/>
      <c r="AN37" s="133"/>
      <c r="AO37" s="138"/>
      <c r="AP37" s="132" t="s">
        <v>100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460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314.2</v>
      </c>
      <c r="Z38" s="211"/>
      <c r="AA38" s="8" t="s">
        <v>21</v>
      </c>
      <c r="AB38" s="5" t="s">
        <v>23</v>
      </c>
      <c r="AC38" s="30"/>
      <c r="AD38" s="212">
        <v>1167</v>
      </c>
      <c r="AE38" s="211"/>
      <c r="AF38" s="7" t="s">
        <v>21</v>
      </c>
      <c r="AG38" s="5" t="s">
        <v>24</v>
      </c>
      <c r="AH38" s="6"/>
      <c r="AI38" s="212">
        <v>1522.742</v>
      </c>
      <c r="AJ38" s="211"/>
      <c r="AK38" s="100" t="s">
        <v>21</v>
      </c>
      <c r="AL38" s="99" t="s">
        <v>24</v>
      </c>
      <c r="AM38" s="211">
        <v>77.728300000000004</v>
      </c>
      <c r="AN38" s="213"/>
      <c r="AO38" s="8" t="s">
        <v>21</v>
      </c>
      <c r="AP38" s="5" t="s">
        <v>24</v>
      </c>
      <c r="AQ38" s="211">
        <v>1848.6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985.75</v>
      </c>
      <c r="C39" s="11" t="s">
        <v>21</v>
      </c>
      <c r="D39" s="9" t="s">
        <v>72</v>
      </c>
      <c r="E39" s="10">
        <v>4165</v>
      </c>
      <c r="F39" s="12" t="s">
        <v>21</v>
      </c>
      <c r="G39" s="98"/>
      <c r="H39" s="101" t="s">
        <v>25</v>
      </c>
      <c r="I39" s="102"/>
      <c r="J39" s="103">
        <v>20.239999999999998</v>
      </c>
      <c r="K39" s="104" t="s">
        <v>63</v>
      </c>
      <c r="L39" s="105">
        <v>123.54166666667599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36.869999999999997</v>
      </c>
      <c r="Z39" s="102" t="s">
        <v>63</v>
      </c>
      <c r="AA39" s="108">
        <v>123.54166666667599</v>
      </c>
      <c r="AB39" s="106" t="s">
        <v>25</v>
      </c>
      <c r="AC39" s="109"/>
      <c r="AD39" s="103">
        <v>62.45</v>
      </c>
      <c r="AE39" s="104" t="s">
        <v>63</v>
      </c>
      <c r="AF39" s="108">
        <v>0.65486111111111112</v>
      </c>
      <c r="AG39" s="106" t="s">
        <v>25</v>
      </c>
      <c r="AH39" s="102"/>
      <c r="AI39" s="103">
        <v>64.98</v>
      </c>
      <c r="AJ39" s="102" t="s">
        <v>78</v>
      </c>
      <c r="AK39" s="107">
        <v>123.25000000001</v>
      </c>
      <c r="AL39" s="101" t="s">
        <v>25</v>
      </c>
      <c r="AM39" s="102">
        <v>17.3</v>
      </c>
      <c r="AN39" s="103" t="s">
        <v>78</v>
      </c>
      <c r="AO39" s="111">
        <v>123.50000000001</v>
      </c>
      <c r="AP39" s="106" t="s">
        <v>25</v>
      </c>
      <c r="AQ39" s="102">
        <v>91.63</v>
      </c>
      <c r="AR39" s="104" t="s">
        <v>62</v>
      </c>
      <c r="AS39" s="107">
        <v>123.70833333334301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522.76</v>
      </c>
      <c r="F42" s="44" t="s">
        <v>70</v>
      </c>
      <c r="G42" s="47">
        <v>123.87500000001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 t="s">
        <v>76</v>
      </c>
      <c r="F43" s="78"/>
      <c r="G43" s="79">
        <v>89.17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 t="s">
        <v>77</v>
      </c>
      <c r="F44" s="78"/>
      <c r="G44" s="79">
        <v>90.17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285.17999999999995</v>
      </c>
      <c r="F45" s="83" t="s">
        <v>73</v>
      </c>
      <c r="G45" s="48">
        <v>123.70833333334301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257.42999999999995</v>
      </c>
      <c r="F46" s="80" t="s">
        <v>73</v>
      </c>
      <c r="G46" s="60">
        <v>123.87500000001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 MAI 23 </vt:lpstr>
      <vt:lpstr>'04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2023-05-05T06:21:31Z</dcterms:modified>
</cp:coreProperties>
</file>