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0942207E-6DBC-4A21-9508-B5EE19D9F0DD}" xr6:coauthVersionLast="47" xr6:coauthVersionMax="47" xr10:uidLastSave="{00000000-0000-0000-0000-000000000000}"/>
  <bookViews>
    <workbookView xWindow="60" yWindow="45" windowWidth="14490" windowHeight="15600" xr2:uid="{00000000-000D-0000-FFFF-FFFF00000000}"/>
  </bookViews>
  <sheets>
    <sheet name="08 MAI 23 " sheetId="3" r:id="rId1"/>
  </sheets>
  <externalReferences>
    <externalReference r:id="rId2"/>
  </externalReferences>
  <definedNames>
    <definedName name="_xlnm.Print_Area" localSheetId="0">'08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<sst xmlns="http://schemas.openxmlformats.org/spreadsheetml/2006/main" count="139" uniqueCount="106">
  <si>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</si>
  <si>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</si>
  <si>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</si>
  <si>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</si>
  <si>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</si>
  <si>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</si>
  <si>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</si>
  <si>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</si>
  <si>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</si>
  <si>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</si>
  <si>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</si>
  <si>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</si>
  <si>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</si>
  <si>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</si>
  <si>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</si>
  <si>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</si>
  <si>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</si>
  <si>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</si>
  <si>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</si>
  <si>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</si>
  <si>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</si>
  <si>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</si>
  <si>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</si>
  <si>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</si>
  <si>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</si>
  <si>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</si>
  <si>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</si>
  <si>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</si>
  <si>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</si>
  <si>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</si>
  <si>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</si>
  <si>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</si>
  <si>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</si>
  <si>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</si>
  <si>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</si>
  <si>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</si>
  <si>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</si>
  <si>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</si>
  <si>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</si>
  <si>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</si>
  <si>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</si>
  <si>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</si>
  <si>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</si>
  <si>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</si>
  <si>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</si>
  <si>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</si>
  <si>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</si>
  <si>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</si>
  <si>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</si>
  <si>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</si>
  <si>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</si>
  <si>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</si>
  <si>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</si>
  <si>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</si>
  <si>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</si>
  <si>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</si>
  <si>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</si>
  <si>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</si>
  <si>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</si>
  <si>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</si>
  <si>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</si>
  <si>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</si>
  <si>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</si>
  <si>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</si>
  <si>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</si>
  <si>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</si>
  <si>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</si>
  <si>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</si>
  <si>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</si>
  <si>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</si>
  <si>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</si>
  <si>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</si>
  <si>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</si>
  <si>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</si>
  <si>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</si>
  <si>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</si>
  <si>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</si>
  <si>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</si>
  <si>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</si>
  <si>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</si>
  <si>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</si>
  <si>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</si>
  <si>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</si>
  <si>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</si>
  <si>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</si>
  <si>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</si>
  <si>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</si>
  <si>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</si>
  <si>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</si>
  <si>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</si>
  <si>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</si>
  <si>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</si>
  <si>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</si>
  <si>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</si>
  <si>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</si>
  <si>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</si>
  <si>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</si>
  <si>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</si>
  <si>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</si>
  <si>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</si>
  <si>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</si>
  <si>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</si>
  <si>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</si>
  <si>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TAGBA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</si>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</sst>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'08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'!$B$9:$B$32</c:f>
              <c:numCache>
                <c:formatCode>General</c:formatCode>
                <c:ptCount val="24"/>
                <c:pt idx="0">
                  <c:v>159.95999999999998</c:v>
                </c:pt>
                <c:pt idx="1">
                  <c:v>153.88</c:v>
                </c:pt>
                <c:pt idx="2">
                  <c:v>147.5</c:v>
                </c:pt>
                <c:pt idx="3">
                  <c:v>143.68</c:v>
                </c:pt>
                <c:pt idx="4">
                  <c:v>139.42000000000002</c:v>
                </c:pt>
                <c:pt idx="5">
                  <c:v>138.56</c:v>
                </c:pt>
                <c:pt idx="6">
                  <c:v>140.14999999999998</c:v>
                </c:pt>
                <c:pt idx="7">
                  <c:v>176.13</c:v>
                </c:pt>
                <c:pt idx="8">
                  <c:v>206.49</c:v>
                </c:pt>
                <c:pt idx="9">
                  <c:v>204.22</c:v>
                </c:pt>
                <c:pt idx="10">
                  <c:v>231.70999999999998</c:v>
                </c:pt>
                <c:pt idx="11">
                  <c:v>187.57999999999998</c:v>
                </c:pt>
                <c:pt idx="12">
                  <c:v>190.19</c:v>
                </c:pt>
                <c:pt idx="13">
                  <c:v>191.14</c:v>
                </c:pt>
                <c:pt idx="14">
                  <c:v>212.31</c:v>
                </c:pt>
                <c:pt idx="15">
                  <c:v>220.07</c:v>
                </c:pt>
                <c:pt idx="16">
                  <c:v>216.82999999999998</c:v>
                </c:pt>
                <c:pt idx="17">
                  <c:v>203.78</c:v>
                </c:pt>
                <c:pt idx="18">
                  <c:v>225.11</c:v>
                </c:pt>
                <c:pt idx="19">
                  <c:v>214.69</c:v>
                </c:pt>
                <c:pt idx="20">
                  <c:v>212.3</c:v>
                </c:pt>
                <c:pt idx="21">
                  <c:v>213.03</c:v>
                </c:pt>
                <c:pt idx="22">
                  <c:v>199.44</c:v>
                </c:pt>
                <c:pt idx="23">
                  <c:v>191.62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'08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'!$C$9:$C$32</c:f>
              <c:numCache>
                <c:formatCode>General</c:formatCode>
                <c:ptCount val="24"/>
                <c:pt idx="0">
                  <c:v>37.34901921181816</c:v>
                </c:pt>
                <c:pt idx="1">
                  <c:v>34.50310573877708</c:v>
                </c:pt>
                <c:pt idx="2">
                  <c:v>36.073847736190118</c:v>
                </c:pt>
                <c:pt idx="3">
                  <c:v>30.087098172345293</c:v>
                </c:pt>
                <c:pt idx="4">
                  <c:v>29.087191520790014</c:v>
                </c:pt>
                <c:pt idx="5">
                  <c:v>28.39169941328629</c:v>
                </c:pt>
                <c:pt idx="6">
                  <c:v>37.440603236588274</c:v>
                </c:pt>
                <c:pt idx="7">
                  <c:v>54.127781328310917</c:v>
                </c:pt>
                <c:pt idx="8">
                  <c:v>57.807303958271135</c:v>
                </c:pt>
                <c:pt idx="9">
                  <c:v>64.308499176334422</c:v>
                </c:pt>
                <c:pt idx="10">
                  <c:v>102.60524327318933</c:v>
                </c:pt>
                <c:pt idx="11">
                  <c:v>74.167694883271537</c:v>
                </c:pt>
                <c:pt idx="12">
                  <c:v>49.653128736294263</c:v>
                </c:pt>
                <c:pt idx="13">
                  <c:v>58.895128876767743</c:v>
                </c:pt>
                <c:pt idx="14">
                  <c:v>73.979825944032768</c:v>
                </c:pt>
                <c:pt idx="15">
                  <c:v>78.915024503760606</c:v>
                </c:pt>
                <c:pt idx="16">
                  <c:v>75.116090339601726</c:v>
                </c:pt>
                <c:pt idx="17">
                  <c:v>68.863723707495041</c:v>
                </c:pt>
                <c:pt idx="18">
                  <c:v>85.815329473378881</c:v>
                </c:pt>
                <c:pt idx="19">
                  <c:v>82.240426289527591</c:v>
                </c:pt>
                <c:pt idx="20">
                  <c:v>79.403844699709452</c:v>
                </c:pt>
                <c:pt idx="21">
                  <c:v>85.860071661573301</c:v>
                </c:pt>
                <c:pt idx="22">
                  <c:v>72.601318136300023</c:v>
                </c:pt>
                <c:pt idx="23">
                  <c:v>66.412685289242376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'08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'!$D$9:$D$32</c:f>
              <c:numCache>
                <c:formatCode>0.00</c:formatCode>
                <c:ptCount val="24"/>
                <c:pt idx="0">
                  <c:v>135.59703610820347</c:v>
                </c:pt>
                <c:pt idx="1">
                  <c:v>132.62081469766247</c:v>
                </c:pt>
                <c:pt idx="2">
                  <c:v>124.78545986976279</c:v>
                </c:pt>
                <c:pt idx="3">
                  <c:v>127.10983590699355</c:v>
                </c:pt>
                <c:pt idx="4">
                  <c:v>123.89677841791911</c:v>
                </c:pt>
                <c:pt idx="5">
                  <c:v>124.04934272913883</c:v>
                </c:pt>
                <c:pt idx="6">
                  <c:v>116.53320226104402</c:v>
                </c:pt>
                <c:pt idx="7">
                  <c:v>134.80978418051541</c:v>
                </c:pt>
                <c:pt idx="8">
                  <c:v>160.62587767068317</c:v>
                </c:pt>
                <c:pt idx="9">
                  <c:v>151.59429727090065</c:v>
                </c:pt>
                <c:pt idx="10">
                  <c:v>141.34304057543042</c:v>
                </c:pt>
                <c:pt idx="11">
                  <c:v>127.2182713166799</c:v>
                </c:pt>
                <c:pt idx="12">
                  <c:v>152.59312440876681</c:v>
                </c:pt>
                <c:pt idx="13">
                  <c:v>144.25279992236131</c:v>
                </c:pt>
                <c:pt idx="14">
                  <c:v>149.52558859449437</c:v>
                </c:pt>
                <c:pt idx="15">
                  <c:v>152.20343905978228</c:v>
                </c:pt>
                <c:pt idx="16">
                  <c:v>152.88804530049973</c:v>
                </c:pt>
                <c:pt idx="17">
                  <c:v>146.7502642308346</c:v>
                </c:pt>
                <c:pt idx="18">
                  <c:v>150.57680832767301</c:v>
                </c:pt>
                <c:pt idx="19">
                  <c:v>143.84426568051447</c:v>
                </c:pt>
                <c:pt idx="20">
                  <c:v>144.27044253685725</c:v>
                </c:pt>
                <c:pt idx="21">
                  <c:v>138.52377666211493</c:v>
                </c:pt>
                <c:pt idx="22">
                  <c:v>138.55343032949526</c:v>
                </c:pt>
                <c:pt idx="23">
                  <c:v>137.15864935156276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'08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'!$E$9:$E$32</c:f>
              <c:numCache>
                <c:formatCode>0.00</c:formatCode>
                <c:ptCount val="24"/>
                <c:pt idx="0">
                  <c:v>-12.986055320021643</c:v>
                </c:pt>
                <c:pt idx="1">
                  <c:v>-13.243920436439625</c:v>
                </c:pt>
                <c:pt idx="2">
                  <c:v>-13.359307605952916</c:v>
                </c:pt>
                <c:pt idx="3">
                  <c:v>-13.516934079338819</c:v>
                </c:pt>
                <c:pt idx="4">
                  <c:v>-13.563969938709102</c:v>
                </c:pt>
                <c:pt idx="5">
                  <c:v>-13.881042142425093</c:v>
                </c:pt>
                <c:pt idx="6">
                  <c:v>-13.823805497632334</c:v>
                </c:pt>
                <c:pt idx="7">
                  <c:v>-12.807565508826405</c:v>
                </c:pt>
                <c:pt idx="8">
                  <c:v>-11.943181628954319</c:v>
                </c:pt>
                <c:pt idx="9">
                  <c:v>-11.682796447235075</c:v>
                </c:pt>
                <c:pt idx="10">
                  <c:v>-12.238283848619785</c:v>
                </c:pt>
                <c:pt idx="11">
                  <c:v>-13.80596619995149</c:v>
                </c:pt>
                <c:pt idx="12">
                  <c:v>-12.056253145061094</c:v>
                </c:pt>
                <c:pt idx="13">
                  <c:v>-12.007928799129123</c:v>
                </c:pt>
                <c:pt idx="14">
                  <c:v>-11.195414538527151</c:v>
                </c:pt>
                <c:pt idx="15">
                  <c:v>-11.048463563542944</c:v>
                </c:pt>
                <c:pt idx="16">
                  <c:v>-11.17413564010146</c:v>
                </c:pt>
                <c:pt idx="17">
                  <c:v>-11.833987938329626</c:v>
                </c:pt>
                <c:pt idx="18">
                  <c:v>-11.282137801051915</c:v>
                </c:pt>
                <c:pt idx="19">
                  <c:v>-11.394691970042045</c:v>
                </c:pt>
                <c:pt idx="20">
                  <c:v>-11.374287236566714</c:v>
                </c:pt>
                <c:pt idx="21">
                  <c:v>-11.353848323688224</c:v>
                </c:pt>
                <c:pt idx="22">
                  <c:v>-11.714748465795308</c:v>
                </c:pt>
                <c:pt idx="23">
                  <c:v>-11.951334640805099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'08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'!$Q$9:$Q$32</c:f>
              <c:numCache>
                <c:formatCode>0.00</c:formatCode>
                <c:ptCount val="24"/>
                <c:pt idx="0">
                  <c:v>21.91</c:v>
                </c:pt>
                <c:pt idx="1">
                  <c:v>21.98</c:v>
                </c:pt>
                <c:pt idx="2">
                  <c:v>21.94</c:v>
                </c:pt>
                <c:pt idx="3">
                  <c:v>21.94</c:v>
                </c:pt>
                <c:pt idx="4">
                  <c:v>21.94</c:v>
                </c:pt>
                <c:pt idx="5">
                  <c:v>22.17</c:v>
                </c:pt>
                <c:pt idx="6">
                  <c:v>22.15</c:v>
                </c:pt>
                <c:pt idx="7">
                  <c:v>22.14</c:v>
                </c:pt>
                <c:pt idx="8">
                  <c:v>22.15</c:v>
                </c:pt>
                <c:pt idx="9">
                  <c:v>22.15</c:v>
                </c:pt>
                <c:pt idx="10">
                  <c:v>22.15</c:v>
                </c:pt>
                <c:pt idx="11">
                  <c:v>22.14</c:v>
                </c:pt>
                <c:pt idx="12">
                  <c:v>22.12</c:v>
                </c:pt>
                <c:pt idx="13">
                  <c:v>22</c:v>
                </c:pt>
                <c:pt idx="14">
                  <c:v>22</c:v>
                </c:pt>
                <c:pt idx="15">
                  <c:v>22.03</c:v>
                </c:pt>
                <c:pt idx="16">
                  <c:v>22</c:v>
                </c:pt>
                <c:pt idx="17">
                  <c:v>22.15</c:v>
                </c:pt>
                <c:pt idx="18">
                  <c:v>22.15</c:v>
                </c:pt>
                <c:pt idx="19">
                  <c:v>22.15</c:v>
                </c:pt>
                <c:pt idx="20">
                  <c:v>22.04</c:v>
                </c:pt>
                <c:pt idx="21">
                  <c:v>22.04</c:v>
                </c:pt>
                <c:pt idx="22">
                  <c:v>22.04</c:v>
                </c:pt>
                <c:pt idx="23">
                  <c:v>22.04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'08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'!$AE$9:$AE$32</c:f>
              <c:numCache>
                <c:formatCode>0.00</c:formatCode>
                <c:ptCount val="24"/>
                <c:pt idx="0">
                  <c:v>92.85</c:v>
                </c:pt>
                <c:pt idx="1">
                  <c:v>92.12</c:v>
                </c:pt>
                <c:pt idx="2">
                  <c:v>93.03</c:v>
                </c:pt>
                <c:pt idx="3">
                  <c:v>91.22</c:v>
                </c:pt>
                <c:pt idx="4">
                  <c:v>93.82</c:v>
                </c:pt>
                <c:pt idx="5">
                  <c:v>91.34</c:v>
                </c:pt>
                <c:pt idx="6">
                  <c:v>89.58</c:v>
                </c:pt>
                <c:pt idx="7">
                  <c:v>90.29</c:v>
                </c:pt>
                <c:pt idx="8">
                  <c:v>89.58</c:v>
                </c:pt>
                <c:pt idx="9">
                  <c:v>89.52</c:v>
                </c:pt>
                <c:pt idx="10">
                  <c:v>42.99</c:v>
                </c:pt>
                <c:pt idx="11">
                  <c:v>30.96</c:v>
                </c:pt>
                <c:pt idx="12">
                  <c:v>90.15</c:v>
                </c:pt>
                <c:pt idx="13">
                  <c:v>86.76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'08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'!$AK$9:$AK$32</c:f>
              <c:numCache>
                <c:formatCode>0.00</c:formatCode>
                <c:ptCount val="24"/>
                <c:pt idx="0">
                  <c:v>130.19901921181815</c:v>
                </c:pt>
                <c:pt idx="1">
                  <c:v>126.62310573877708</c:v>
                </c:pt>
                <c:pt idx="2">
                  <c:v>129.10384773619012</c:v>
                </c:pt>
                <c:pt idx="3">
                  <c:v>121.30709817234529</c:v>
                </c:pt>
                <c:pt idx="4">
                  <c:v>122.90719152079001</c:v>
                </c:pt>
                <c:pt idx="5">
                  <c:v>119.73169941328629</c:v>
                </c:pt>
                <c:pt idx="6">
                  <c:v>127.02060323658827</c:v>
                </c:pt>
                <c:pt idx="7">
                  <c:v>144.41778132831092</c:v>
                </c:pt>
                <c:pt idx="8">
                  <c:v>147.38730395827113</c:v>
                </c:pt>
                <c:pt idx="9">
                  <c:v>153.82849917633442</c:v>
                </c:pt>
                <c:pt idx="10">
                  <c:v>145.59524327318934</c:v>
                </c:pt>
                <c:pt idx="11">
                  <c:v>105.12769488327153</c:v>
                </c:pt>
                <c:pt idx="12">
                  <c:v>139.80312873629427</c:v>
                </c:pt>
                <c:pt idx="13">
                  <c:v>145.65512887676775</c:v>
                </c:pt>
                <c:pt idx="14">
                  <c:v>163.97982594403277</c:v>
                </c:pt>
                <c:pt idx="15">
                  <c:v>168.91502450376061</c:v>
                </c:pt>
                <c:pt idx="16">
                  <c:v>165.11609033960173</c:v>
                </c:pt>
                <c:pt idx="17">
                  <c:v>158.86372370749504</c:v>
                </c:pt>
                <c:pt idx="18">
                  <c:v>175.81532947337888</c:v>
                </c:pt>
                <c:pt idx="19">
                  <c:v>172.24042628952759</c:v>
                </c:pt>
                <c:pt idx="20">
                  <c:v>169.40384469970945</c:v>
                </c:pt>
                <c:pt idx="21">
                  <c:v>175.8600716615733</c:v>
                </c:pt>
                <c:pt idx="22">
                  <c:v>162.60131813630002</c:v>
                </c:pt>
                <c:pt idx="23">
                  <c:v>156.41268528924238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'08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'!$AM$9:$AM$32</c:f>
              <c:numCache>
                <c:formatCode>0.00</c:formatCode>
                <c:ptCount val="24"/>
                <c:pt idx="0">
                  <c:v>163.87703610820347</c:v>
                </c:pt>
                <c:pt idx="1">
                  <c:v>160.93081469766247</c:v>
                </c:pt>
                <c:pt idx="2">
                  <c:v>153.05545986976279</c:v>
                </c:pt>
                <c:pt idx="3">
                  <c:v>155.37983590699355</c:v>
                </c:pt>
                <c:pt idx="4">
                  <c:v>152.14677841791911</c:v>
                </c:pt>
                <c:pt idx="5">
                  <c:v>152.29934272913883</c:v>
                </c:pt>
                <c:pt idx="6">
                  <c:v>146.30320226104402</c:v>
                </c:pt>
                <c:pt idx="7">
                  <c:v>163.83978418051541</c:v>
                </c:pt>
                <c:pt idx="8">
                  <c:v>191.22587767068316</c:v>
                </c:pt>
                <c:pt idx="9">
                  <c:v>193.82429727090064</c:v>
                </c:pt>
                <c:pt idx="10">
                  <c:v>182.77304057543043</c:v>
                </c:pt>
                <c:pt idx="11">
                  <c:v>168.4682713166799</c:v>
                </c:pt>
                <c:pt idx="12">
                  <c:v>193.84312440876681</c:v>
                </c:pt>
                <c:pt idx="13">
                  <c:v>185.50279992236131</c:v>
                </c:pt>
                <c:pt idx="14">
                  <c:v>195.38558859449438</c:v>
                </c:pt>
                <c:pt idx="15">
                  <c:v>196.5934390597823</c:v>
                </c:pt>
                <c:pt idx="16">
                  <c:v>194.98804530049972</c:v>
                </c:pt>
                <c:pt idx="17">
                  <c:v>183.54026423083459</c:v>
                </c:pt>
                <c:pt idx="18">
                  <c:v>185.74680832767299</c:v>
                </c:pt>
                <c:pt idx="19">
                  <c:v>185.41426568051446</c:v>
                </c:pt>
                <c:pt idx="20">
                  <c:v>185.14044253685725</c:v>
                </c:pt>
                <c:pt idx="21">
                  <c:v>179.39377666211493</c:v>
                </c:pt>
                <c:pt idx="22">
                  <c:v>180.12343032949525</c:v>
                </c:pt>
                <c:pt idx="23">
                  <c:v>178.09864935156276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'08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'!$F$9:$F$32</c:f>
              <c:numCache>
                <c:formatCode>General</c:formatCode>
                <c:ptCount val="24"/>
                <c:pt idx="0">
                  <c:v>159.58000000000001</c:v>
                </c:pt>
                <c:pt idx="1">
                  <c:v>155.29</c:v>
                </c:pt>
                <c:pt idx="2">
                  <c:v>150.35</c:v>
                </c:pt>
                <c:pt idx="3">
                  <c:v>147.97</c:v>
                </c:pt>
                <c:pt idx="4">
                  <c:v>148.06</c:v>
                </c:pt>
                <c:pt idx="5">
                  <c:v>135.13999999999999</c:v>
                </c:pt>
                <c:pt idx="6">
                  <c:v>126.17</c:v>
                </c:pt>
                <c:pt idx="7">
                  <c:v>108.9</c:v>
                </c:pt>
                <c:pt idx="8">
                  <c:v>108.06</c:v>
                </c:pt>
                <c:pt idx="9">
                  <c:v>108.49</c:v>
                </c:pt>
                <c:pt idx="10">
                  <c:v>113.71</c:v>
                </c:pt>
                <c:pt idx="11">
                  <c:v>100.47</c:v>
                </c:pt>
                <c:pt idx="12">
                  <c:v>101.27</c:v>
                </c:pt>
                <c:pt idx="13">
                  <c:v>106.53</c:v>
                </c:pt>
                <c:pt idx="14">
                  <c:v>106.02</c:v>
                </c:pt>
                <c:pt idx="15">
                  <c:v>127.48</c:v>
                </c:pt>
                <c:pt idx="16">
                  <c:v>134.97999999999999</c:v>
                </c:pt>
                <c:pt idx="17">
                  <c:v>152.16999999999999</c:v>
                </c:pt>
                <c:pt idx="18">
                  <c:v>182.71</c:v>
                </c:pt>
                <c:pt idx="19">
                  <c:v>184.04</c:v>
                </c:pt>
                <c:pt idx="20">
                  <c:v>182.57</c:v>
                </c:pt>
                <c:pt idx="21">
                  <c:v>177.61</c:v>
                </c:pt>
                <c:pt idx="22">
                  <c:v>167.9</c:v>
                </c:pt>
                <c:pt idx="23">
                  <c:v>165.45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'08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'!$G$9:$G$32</c:f>
              <c:numCache>
                <c:formatCode>0.00</c:formatCode>
                <c:ptCount val="24"/>
                <c:pt idx="0">
                  <c:v>83.70932661111317</c:v>
                </c:pt>
                <c:pt idx="1">
                  <c:v>83.419240860236243</c:v>
                </c:pt>
                <c:pt idx="2">
                  <c:v>80.831406254788007</c:v>
                </c:pt>
                <c:pt idx="3">
                  <c:v>78.311949334797731</c:v>
                </c:pt>
                <c:pt idx="4">
                  <c:v>78.427335621028476</c:v>
                </c:pt>
                <c:pt idx="5">
                  <c:v>74.732627139876826</c:v>
                </c:pt>
                <c:pt idx="6">
                  <c:v>72.085661898470704</c:v>
                </c:pt>
                <c:pt idx="7">
                  <c:v>71.272384939370085</c:v>
                </c:pt>
                <c:pt idx="8">
                  <c:v>61.623536655776135</c:v>
                </c:pt>
                <c:pt idx="9">
                  <c:v>60.095373445850697</c:v>
                </c:pt>
                <c:pt idx="10">
                  <c:v>69.152341515602316</c:v>
                </c:pt>
                <c:pt idx="11">
                  <c:v>57.902746712518962</c:v>
                </c:pt>
                <c:pt idx="12">
                  <c:v>53.293505355341118</c:v>
                </c:pt>
                <c:pt idx="13">
                  <c:v>59.97876345578166</c:v>
                </c:pt>
                <c:pt idx="14">
                  <c:v>73.170070068734731</c:v>
                </c:pt>
                <c:pt idx="15">
                  <c:v>64.699661896965821</c:v>
                </c:pt>
                <c:pt idx="16">
                  <c:v>64.751602300878417</c:v>
                </c:pt>
                <c:pt idx="17">
                  <c:v>75.410668824747276</c:v>
                </c:pt>
                <c:pt idx="18">
                  <c:v>91.648534548970545</c:v>
                </c:pt>
                <c:pt idx="19">
                  <c:v>93.167951088092238</c:v>
                </c:pt>
                <c:pt idx="20">
                  <c:v>93.619321214313985</c:v>
                </c:pt>
                <c:pt idx="21">
                  <c:v>86.590066146888773</c:v>
                </c:pt>
                <c:pt idx="22">
                  <c:v>78.011711886862884</c:v>
                </c:pt>
                <c:pt idx="23">
                  <c:v>76.588153288792284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'08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'!$H$9:$H$32</c:f>
              <c:numCache>
                <c:formatCode>0.00</c:formatCode>
                <c:ptCount val="24"/>
                <c:pt idx="0">
                  <c:v>69.693686027856032</c:v>
                </c:pt>
                <c:pt idx="1">
                  <c:v>65.856789483000512</c:v>
                </c:pt>
                <c:pt idx="2">
                  <c:v>63.692341282462273</c:v>
                </c:pt>
                <c:pt idx="3">
                  <c:v>63.922236783651023</c:v>
                </c:pt>
                <c:pt idx="4">
                  <c:v>63.893430551902959</c:v>
                </c:pt>
                <c:pt idx="5">
                  <c:v>55.12223116808233</c:v>
                </c:pt>
                <c:pt idx="6">
                  <c:v>48.858095286908465</c:v>
                </c:pt>
                <c:pt idx="7">
                  <c:v>32.579968678080661</c:v>
                </c:pt>
                <c:pt idx="8">
                  <c:v>40.48747273660107</c:v>
                </c:pt>
                <c:pt idx="9">
                  <c:v>42.480975420441922</c:v>
                </c:pt>
                <c:pt idx="10">
                  <c:v>38.468829897415986</c:v>
                </c:pt>
                <c:pt idx="11">
                  <c:v>37.004336562345003</c:v>
                </c:pt>
                <c:pt idx="12">
                  <c:v>42.06322350525982</c:v>
                </c:pt>
                <c:pt idx="13">
                  <c:v>40.837082316064148</c:v>
                </c:pt>
                <c:pt idx="14">
                  <c:v>27.227734201195666</c:v>
                </c:pt>
                <c:pt idx="15">
                  <c:v>57.221601306914913</c:v>
                </c:pt>
                <c:pt idx="16">
                  <c:v>64.770359159369107</c:v>
                </c:pt>
                <c:pt idx="17">
                  <c:v>70.863919767499922</c:v>
                </c:pt>
                <c:pt idx="18">
                  <c:v>84.00554860892737</c:v>
                </c:pt>
                <c:pt idx="19">
                  <c:v>83.765592594216045</c:v>
                </c:pt>
                <c:pt idx="20">
                  <c:v>81.900081887938072</c:v>
                </c:pt>
                <c:pt idx="21">
                  <c:v>84.157814927263686</c:v>
                </c:pt>
                <c:pt idx="22">
                  <c:v>83.395144869813336</c:v>
                </c:pt>
                <c:pt idx="23">
                  <c:v>82.461802298388406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'08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'!$I$9:$I$32</c:f>
              <c:numCache>
                <c:formatCode>0.00</c:formatCode>
                <c:ptCount val="24"/>
                <c:pt idx="0">
                  <c:v>6.176987361030835</c:v>
                </c:pt>
                <c:pt idx="1">
                  <c:v>6.0139696567632468</c:v>
                </c:pt>
                <c:pt idx="2">
                  <c:v>5.8262524627497312</c:v>
                </c:pt>
                <c:pt idx="3">
                  <c:v>5.7358138815512616</c:v>
                </c:pt>
                <c:pt idx="4">
                  <c:v>5.7392338270685839</c:v>
                </c:pt>
                <c:pt idx="5">
                  <c:v>5.2851416920408196</c:v>
                </c:pt>
                <c:pt idx="6">
                  <c:v>5.2262428146208419</c:v>
                </c:pt>
                <c:pt idx="7">
                  <c:v>5.0476463825492699</c:v>
                </c:pt>
                <c:pt idx="8">
                  <c:v>5.9489906076227994</c:v>
                </c:pt>
                <c:pt idx="9">
                  <c:v>5.9136511337073712</c:v>
                </c:pt>
                <c:pt idx="10">
                  <c:v>6.0888285869817009</c:v>
                </c:pt>
                <c:pt idx="11">
                  <c:v>5.5629167251360441</c:v>
                </c:pt>
                <c:pt idx="12">
                  <c:v>5.9132711393990673</c:v>
                </c:pt>
                <c:pt idx="13">
                  <c:v>5.7141542281542099</c:v>
                </c:pt>
                <c:pt idx="14">
                  <c:v>5.6221957300696017</c:v>
                </c:pt>
                <c:pt idx="15">
                  <c:v>5.5587367961192724</c:v>
                </c:pt>
                <c:pt idx="16">
                  <c:v>5.4580385397525033</c:v>
                </c:pt>
                <c:pt idx="17">
                  <c:v>5.8954114077527988</c:v>
                </c:pt>
                <c:pt idx="18">
                  <c:v>7.0559168421021168</c:v>
                </c:pt>
                <c:pt idx="19">
                  <c:v>7.1064563176917188</c:v>
                </c:pt>
                <c:pt idx="20">
                  <c:v>7.0505968977479467</c:v>
                </c:pt>
                <c:pt idx="21">
                  <c:v>6.8621189258475495</c:v>
                </c:pt>
                <c:pt idx="22">
                  <c:v>6.4931432433237815</c:v>
                </c:pt>
                <c:pt idx="23">
                  <c:v>6.4000444128192937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'08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3.5</c:v>
                </c:pt>
                <c:pt idx="7">
                  <c:v>7.3</c:v>
                </c:pt>
                <c:pt idx="8">
                  <c:v>11</c:v>
                </c:pt>
                <c:pt idx="9">
                  <c:v>9</c:v>
                </c:pt>
                <c:pt idx="10">
                  <c:v>8.5</c:v>
                </c:pt>
                <c:pt idx="11">
                  <c:v>7.7</c:v>
                </c:pt>
                <c:pt idx="12">
                  <c:v>15.6</c:v>
                </c:pt>
                <c:pt idx="13">
                  <c:v>7</c:v>
                </c:pt>
                <c:pt idx="14">
                  <c:v>11.6</c:v>
                </c:pt>
                <c:pt idx="15">
                  <c:v>4.2</c:v>
                </c:pt>
                <c:pt idx="16">
                  <c:v>1.1000000000000001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'08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'08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MAI 23 '!$AJ$9:$AJ$32</c:f>
              <c:numCache>
                <c:formatCode>0.00</c:formatCode>
                <c:ptCount val="24"/>
                <c:pt idx="0">
                  <c:v>83.70932661111317</c:v>
                </c:pt>
                <c:pt idx="1">
                  <c:v>83.419240860236243</c:v>
                </c:pt>
                <c:pt idx="2">
                  <c:v>80.831406254788007</c:v>
                </c:pt>
                <c:pt idx="3">
                  <c:v>78.311949334797731</c:v>
                </c:pt>
                <c:pt idx="4">
                  <c:v>78.427335621028476</c:v>
                </c:pt>
                <c:pt idx="5">
                  <c:v>75.432627139876828</c:v>
                </c:pt>
                <c:pt idx="6">
                  <c:v>75.585661898470704</c:v>
                </c:pt>
                <c:pt idx="7">
                  <c:v>78.572384939370082</c:v>
                </c:pt>
                <c:pt idx="8">
                  <c:v>72.623536655776135</c:v>
                </c:pt>
                <c:pt idx="9">
                  <c:v>69.095373445850697</c:v>
                </c:pt>
                <c:pt idx="10">
                  <c:v>77.652341515602316</c:v>
                </c:pt>
                <c:pt idx="11">
                  <c:v>65.602746712518965</c:v>
                </c:pt>
                <c:pt idx="12">
                  <c:v>68.893505355341119</c:v>
                </c:pt>
                <c:pt idx="13">
                  <c:v>66.97876345578166</c:v>
                </c:pt>
                <c:pt idx="14">
                  <c:v>84.770070068734725</c:v>
                </c:pt>
                <c:pt idx="15">
                  <c:v>68.899661896965824</c:v>
                </c:pt>
                <c:pt idx="16">
                  <c:v>65.851602300878412</c:v>
                </c:pt>
                <c:pt idx="17">
                  <c:v>75.410668824747276</c:v>
                </c:pt>
                <c:pt idx="18">
                  <c:v>91.648534548970545</c:v>
                </c:pt>
                <c:pt idx="19">
                  <c:v>93.167951088092238</c:v>
                </c:pt>
                <c:pt idx="20">
                  <c:v>93.619321214313985</c:v>
                </c:pt>
                <c:pt idx="21">
                  <c:v>86.590066146888773</c:v>
                </c:pt>
                <c:pt idx="22">
                  <c:v>78.011711886862884</c:v>
                </c:pt>
                <c:pt idx="23">
                  <c:v>76.588153288792284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'08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'08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MAI 23 '!$AL$9:$AL$32</c:f>
              <c:numCache>
                <c:formatCode>0.00</c:formatCode>
                <c:ptCount val="24"/>
                <c:pt idx="0">
                  <c:v>69.693686027856032</c:v>
                </c:pt>
                <c:pt idx="1">
                  <c:v>65.856789483000512</c:v>
                </c:pt>
                <c:pt idx="2">
                  <c:v>63.692341282462273</c:v>
                </c:pt>
                <c:pt idx="3">
                  <c:v>63.922236783651023</c:v>
                </c:pt>
                <c:pt idx="4">
                  <c:v>63.893430551902959</c:v>
                </c:pt>
                <c:pt idx="5">
                  <c:v>55.392231168082333</c:v>
                </c:pt>
                <c:pt idx="6">
                  <c:v>53.748095286908466</c:v>
                </c:pt>
                <c:pt idx="7">
                  <c:v>46.239968678080658</c:v>
                </c:pt>
                <c:pt idx="8">
                  <c:v>75.007472736601073</c:v>
                </c:pt>
                <c:pt idx="9">
                  <c:v>77.640975420441919</c:v>
                </c:pt>
                <c:pt idx="10">
                  <c:v>73.518829897415984</c:v>
                </c:pt>
                <c:pt idx="11">
                  <c:v>72.254336562345003</c:v>
                </c:pt>
                <c:pt idx="12">
                  <c:v>77.833223505259824</c:v>
                </c:pt>
                <c:pt idx="13">
                  <c:v>74.707082316064145</c:v>
                </c:pt>
                <c:pt idx="14">
                  <c:v>54.587734201195666</c:v>
                </c:pt>
                <c:pt idx="15">
                  <c:v>68.851601306914915</c:v>
                </c:pt>
                <c:pt idx="16">
                  <c:v>69.350359159369106</c:v>
                </c:pt>
                <c:pt idx="17">
                  <c:v>70.863919767499922</c:v>
                </c:pt>
                <c:pt idx="18">
                  <c:v>84.00554860892737</c:v>
                </c:pt>
                <c:pt idx="19">
                  <c:v>83.765592594216045</c:v>
                </c:pt>
                <c:pt idx="20">
                  <c:v>81.900081887938072</c:v>
                </c:pt>
                <c:pt idx="21">
                  <c:v>84.157814927263686</c:v>
                </c:pt>
                <c:pt idx="22">
                  <c:v>83.395144869813336</c:v>
                </c:pt>
                <c:pt idx="23">
                  <c:v>82.461802298388406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2" zoomScale="85" zoomScaleNormal="85" zoomScaleSheetLayoutView="85" workbookViewId="0">
      <selection activeCell="F56" sqref="F5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100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45054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88</v>
      </c>
      <c r="AG4" s="174"/>
      <c r="AH4" s="174"/>
      <c r="AI4" s="174"/>
      <c r="AJ4" s="149" t="s">
        <v>101</v>
      </c>
      <c r="AK4" s="150"/>
      <c r="AL4" s="149" t="s">
        <v>102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89</v>
      </c>
      <c r="S6" s="159"/>
      <c r="T6" s="159"/>
      <c r="U6" s="159"/>
      <c r="V6" s="159"/>
      <c r="W6" s="159"/>
      <c r="X6" s="159"/>
      <c r="Y6" s="159"/>
      <c r="Z6" s="158" t="s">
        <v>90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87</v>
      </c>
      <c r="Y7" s="157"/>
      <c r="Z7" s="180" t="s">
        <v>3</v>
      </c>
      <c r="AA7" s="181"/>
      <c r="AB7" s="181"/>
      <c r="AC7" s="156"/>
      <c r="AD7" s="209" t="s">
        <v>87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159.95999999999998</v>
      </c>
      <c r="C9" s="51">
        <f t="shared" ref="C9:C32" si="0">AK9-AE9</f>
        <v>37.34901921181816</v>
      </c>
      <c r="D9" s="52">
        <f t="shared" ref="D9:D32" si="1">AM9-Y9</f>
        <v>135.59703610820347</v>
      </c>
      <c r="E9" s="59">
        <f t="shared" ref="E9:E32" si="2">(AG9+AI9)-Q9</f>
        <v>-12.986055320021643</v>
      </c>
      <c r="F9" s="76">
        <v>159.58000000000001</v>
      </c>
      <c r="G9" s="52">
        <f t="shared" ref="G9:G32" si="3">AJ9-AD9</f>
        <v>83.70932661111317</v>
      </c>
      <c r="H9" s="52">
        <f t="shared" ref="H9:H32" si="4">AL9-X9</f>
        <v>69.693686027856032</v>
      </c>
      <c r="I9" s="53">
        <f t="shared" ref="I9:I32" si="5">(AH9+AF9)-P9</f>
        <v>6.176987361030835</v>
      </c>
      <c r="J9" s="58">
        <v>0</v>
      </c>
      <c r="K9" s="84">
        <v>21.91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21.91</v>
      </c>
      <c r="R9" s="91">
        <v>0</v>
      </c>
      <c r="S9" s="84">
        <v>0</v>
      </c>
      <c r="T9" s="84">
        <v>0</v>
      </c>
      <c r="U9" s="84">
        <v>28.28</v>
      </c>
      <c r="V9" s="68">
        <v>0</v>
      </c>
      <c r="W9" s="90">
        <v>0</v>
      </c>
      <c r="X9" s="94">
        <f>R9+T9+V9</f>
        <v>0</v>
      </c>
      <c r="Y9" s="95">
        <f>S9+U9+W9</f>
        <v>28.28</v>
      </c>
      <c r="Z9" s="91">
        <v>0</v>
      </c>
      <c r="AA9" s="84">
        <v>0</v>
      </c>
      <c r="AB9" s="84">
        <v>0</v>
      </c>
      <c r="AC9" s="84">
        <v>92.85</v>
      </c>
      <c r="AD9" s="96">
        <f>Z9+AB9</f>
        <v>0</v>
      </c>
      <c r="AE9" s="52">
        <f>AA9+AC9</f>
        <v>92.85</v>
      </c>
      <c r="AF9" s="116">
        <v>0.1173225806451613</v>
      </c>
      <c r="AG9" s="117">
        <v>0.45194287634408592</v>
      </c>
      <c r="AH9" s="54">
        <f t="shared" ref="AH9:AH32" si="6">(F9+P9+X9+AD9)-(AJ9+AL9+AF9)</f>
        <v>6.059664780385674</v>
      </c>
      <c r="AI9" s="63">
        <f t="shared" ref="AI9:AI32" si="7">(B9+Q9+Y9+AE9)-(AM9+AK9+AG9)</f>
        <v>8.4720018036342708</v>
      </c>
      <c r="AJ9" s="64">
        <v>83.70932661111317</v>
      </c>
      <c r="AK9" s="61">
        <v>130.19901921181815</v>
      </c>
      <c r="AL9" s="66">
        <v>69.693686027856032</v>
      </c>
      <c r="AM9" s="61">
        <v>163.87703610820347</v>
      </c>
      <c r="AS9" s="121"/>
      <c r="BA9" s="42"/>
      <c r="BB9" s="42"/>
    </row>
    <row r="10" spans="1:54" ht="15.75" x14ac:dyDescent="0.25">
      <c r="A10" s="25">
        <v>2</v>
      </c>
      <c r="B10" s="69">
        <v>153.88</v>
      </c>
      <c r="C10" s="51">
        <f t="shared" si="0"/>
        <v>34.50310573877708</v>
      </c>
      <c r="D10" s="52">
        <f t="shared" si="1"/>
        <v>132.62081469766247</v>
      </c>
      <c r="E10" s="59">
        <f t="shared" si="2"/>
        <v>-13.243920436439625</v>
      </c>
      <c r="F10" s="68">
        <v>155.29</v>
      </c>
      <c r="G10" s="52">
        <f t="shared" si="3"/>
        <v>83.419240860236243</v>
      </c>
      <c r="H10" s="52">
        <f t="shared" si="4"/>
        <v>65.856789483000512</v>
      </c>
      <c r="I10" s="53">
        <f t="shared" si="5"/>
        <v>6.0139696567632468</v>
      </c>
      <c r="J10" s="58">
        <v>0</v>
      </c>
      <c r="K10" s="81">
        <v>21.98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21.98</v>
      </c>
      <c r="R10" s="91">
        <v>0</v>
      </c>
      <c r="S10" s="84">
        <v>0</v>
      </c>
      <c r="T10" s="84">
        <v>0</v>
      </c>
      <c r="U10" s="84">
        <v>28.31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28.31</v>
      </c>
      <c r="Z10" s="91">
        <v>0</v>
      </c>
      <c r="AA10" s="84">
        <v>0</v>
      </c>
      <c r="AB10" s="84">
        <v>0</v>
      </c>
      <c r="AC10" s="84">
        <v>92.12</v>
      </c>
      <c r="AD10" s="96">
        <f t="shared" ref="AD10:AD32" si="12">Z10+AB10</f>
        <v>0</v>
      </c>
      <c r="AE10" s="52">
        <f t="shared" ref="AE10:AE32" si="13">AA10+AC10</f>
        <v>92.12</v>
      </c>
      <c r="AF10" s="118">
        <v>0.1173225806451613</v>
      </c>
      <c r="AG10" s="117">
        <v>0.45194287634408592</v>
      </c>
      <c r="AH10" s="54">
        <f t="shared" si="6"/>
        <v>5.8966470761180858</v>
      </c>
      <c r="AI10" s="63">
        <f t="shared" si="7"/>
        <v>8.2841366872162894</v>
      </c>
      <c r="AJ10" s="64">
        <v>83.419240860236243</v>
      </c>
      <c r="AK10" s="61">
        <v>126.62310573877708</v>
      </c>
      <c r="AL10" s="66">
        <v>65.856789483000512</v>
      </c>
      <c r="AM10" s="61">
        <v>160.93081469766247</v>
      </c>
      <c r="AS10" s="121"/>
      <c r="BA10" s="42"/>
      <c r="BB10" s="42"/>
    </row>
    <row r="11" spans="1:54" ht="15" customHeight="1" x14ac:dyDescent="0.25">
      <c r="A11" s="25">
        <v>3</v>
      </c>
      <c r="B11" s="69">
        <v>147.5</v>
      </c>
      <c r="C11" s="51">
        <f t="shared" si="0"/>
        <v>36.073847736190118</v>
      </c>
      <c r="D11" s="52">
        <f t="shared" si="1"/>
        <v>124.78545986976279</v>
      </c>
      <c r="E11" s="59">
        <f t="shared" si="2"/>
        <v>-13.359307605952916</v>
      </c>
      <c r="F11" s="68">
        <v>150.35</v>
      </c>
      <c r="G11" s="52">
        <f t="shared" si="3"/>
        <v>80.831406254788007</v>
      </c>
      <c r="H11" s="52">
        <f t="shared" si="4"/>
        <v>63.692341282462273</v>
      </c>
      <c r="I11" s="53">
        <f t="shared" si="5"/>
        <v>5.8262524627497312</v>
      </c>
      <c r="J11" s="58">
        <v>0</v>
      </c>
      <c r="K11" s="81">
        <v>21.94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21.94</v>
      </c>
      <c r="R11" s="91">
        <v>0</v>
      </c>
      <c r="S11" s="84">
        <v>0</v>
      </c>
      <c r="T11" s="84">
        <v>0</v>
      </c>
      <c r="U11" s="84">
        <v>28.27</v>
      </c>
      <c r="V11" s="84">
        <v>0</v>
      </c>
      <c r="W11" s="84">
        <v>0</v>
      </c>
      <c r="X11" s="94">
        <f t="shared" si="10"/>
        <v>0</v>
      </c>
      <c r="Y11" s="95">
        <f t="shared" si="11"/>
        <v>28.27</v>
      </c>
      <c r="Z11" s="91">
        <v>0</v>
      </c>
      <c r="AA11" s="84">
        <v>0</v>
      </c>
      <c r="AB11" s="84">
        <v>0</v>
      </c>
      <c r="AC11" s="84">
        <v>93.03</v>
      </c>
      <c r="AD11" s="96">
        <f t="shared" si="12"/>
        <v>0</v>
      </c>
      <c r="AE11" s="52">
        <f t="shared" si="13"/>
        <v>93.03</v>
      </c>
      <c r="AF11" s="118">
        <v>0.1173225806451613</v>
      </c>
      <c r="AG11" s="117">
        <v>0.45194287634408592</v>
      </c>
      <c r="AH11" s="54">
        <f t="shared" si="6"/>
        <v>5.7089298821045702</v>
      </c>
      <c r="AI11" s="63">
        <f t="shared" si="7"/>
        <v>8.1287495177029996</v>
      </c>
      <c r="AJ11" s="64">
        <v>80.831406254788007</v>
      </c>
      <c r="AK11" s="61">
        <v>129.10384773619012</v>
      </c>
      <c r="AL11" s="66">
        <v>63.692341282462273</v>
      </c>
      <c r="AM11" s="61">
        <v>153.05545986976279</v>
      </c>
      <c r="AS11" s="121"/>
      <c r="BA11" s="42"/>
      <c r="BB11" s="42"/>
    </row>
    <row r="12" spans="1:54" ht="15" customHeight="1" x14ac:dyDescent="0.25">
      <c r="A12" s="25">
        <v>4</v>
      </c>
      <c r="B12" s="69">
        <v>143.68</v>
      </c>
      <c r="C12" s="51">
        <f t="shared" si="0"/>
        <v>30.087098172345293</v>
      </c>
      <c r="D12" s="52">
        <f t="shared" si="1"/>
        <v>127.10983590699355</v>
      </c>
      <c r="E12" s="59">
        <f t="shared" si="2"/>
        <v>-13.516934079338819</v>
      </c>
      <c r="F12" s="68">
        <v>147.97</v>
      </c>
      <c r="G12" s="52">
        <f t="shared" si="3"/>
        <v>78.311949334797731</v>
      </c>
      <c r="H12" s="52">
        <f t="shared" si="4"/>
        <v>63.922236783651023</v>
      </c>
      <c r="I12" s="53">
        <f t="shared" si="5"/>
        <v>5.7358138815512616</v>
      </c>
      <c r="J12" s="58">
        <v>0</v>
      </c>
      <c r="K12" s="81">
        <v>21.94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21.94</v>
      </c>
      <c r="R12" s="91">
        <v>0</v>
      </c>
      <c r="S12" s="84">
        <v>0</v>
      </c>
      <c r="T12" s="84">
        <v>0</v>
      </c>
      <c r="U12" s="84">
        <v>28.27</v>
      </c>
      <c r="V12" s="84">
        <v>0</v>
      </c>
      <c r="W12" s="84">
        <v>0</v>
      </c>
      <c r="X12" s="94">
        <f t="shared" si="10"/>
        <v>0</v>
      </c>
      <c r="Y12" s="95">
        <f t="shared" si="11"/>
        <v>28.27</v>
      </c>
      <c r="Z12" s="91">
        <v>0</v>
      </c>
      <c r="AA12" s="84">
        <v>0</v>
      </c>
      <c r="AB12" s="84">
        <v>0</v>
      </c>
      <c r="AC12" s="84">
        <v>91.22</v>
      </c>
      <c r="AD12" s="96">
        <f t="shared" si="12"/>
        <v>0</v>
      </c>
      <c r="AE12" s="52">
        <f t="shared" si="13"/>
        <v>91.22</v>
      </c>
      <c r="AF12" s="118">
        <v>0.1173225806451613</v>
      </c>
      <c r="AG12" s="117">
        <v>0.45194287634408592</v>
      </c>
      <c r="AH12" s="54">
        <f t="shared" si="6"/>
        <v>5.6184913009061006</v>
      </c>
      <c r="AI12" s="63">
        <f t="shared" si="7"/>
        <v>7.9711230443170962</v>
      </c>
      <c r="AJ12" s="64">
        <v>78.311949334797731</v>
      </c>
      <c r="AK12" s="61">
        <v>121.30709817234529</v>
      </c>
      <c r="AL12" s="66">
        <v>63.922236783651023</v>
      </c>
      <c r="AM12" s="61">
        <v>155.37983590699355</v>
      </c>
      <c r="AS12" s="121"/>
      <c r="BA12" s="42"/>
      <c r="BB12" s="42"/>
    </row>
    <row r="13" spans="1:54" ht="15.75" x14ac:dyDescent="0.25">
      <c r="A13" s="25">
        <v>5</v>
      </c>
      <c r="B13" s="69">
        <v>139.42000000000002</v>
      </c>
      <c r="C13" s="51">
        <f t="shared" si="0"/>
        <v>29.087191520790014</v>
      </c>
      <c r="D13" s="52">
        <f t="shared" si="1"/>
        <v>123.89677841791911</v>
      </c>
      <c r="E13" s="59">
        <f t="shared" si="2"/>
        <v>-13.563969938709102</v>
      </c>
      <c r="F13" s="68">
        <v>148.06</v>
      </c>
      <c r="G13" s="52">
        <f t="shared" si="3"/>
        <v>78.427335621028476</v>
      </c>
      <c r="H13" s="52">
        <f t="shared" si="4"/>
        <v>63.893430551902959</v>
      </c>
      <c r="I13" s="53">
        <f t="shared" si="5"/>
        <v>5.7392338270685839</v>
      </c>
      <c r="J13" s="58">
        <v>0</v>
      </c>
      <c r="K13" s="81">
        <v>21.94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21.94</v>
      </c>
      <c r="R13" s="91">
        <v>0</v>
      </c>
      <c r="S13" s="84">
        <v>0</v>
      </c>
      <c r="T13" s="84">
        <v>0</v>
      </c>
      <c r="U13" s="84">
        <v>28.25</v>
      </c>
      <c r="V13" s="84">
        <v>0</v>
      </c>
      <c r="W13" s="84">
        <v>0</v>
      </c>
      <c r="X13" s="94">
        <f t="shared" si="10"/>
        <v>0</v>
      </c>
      <c r="Y13" s="95">
        <f t="shared" si="11"/>
        <v>28.25</v>
      </c>
      <c r="Z13" s="91">
        <v>0</v>
      </c>
      <c r="AA13" s="84">
        <v>0</v>
      </c>
      <c r="AB13" s="84">
        <v>0</v>
      </c>
      <c r="AC13" s="84">
        <v>93.82</v>
      </c>
      <c r="AD13" s="96">
        <f t="shared" si="12"/>
        <v>0</v>
      </c>
      <c r="AE13" s="52">
        <f t="shared" si="13"/>
        <v>93.82</v>
      </c>
      <c r="AF13" s="118">
        <v>0.1173225806451613</v>
      </c>
      <c r="AG13" s="117">
        <v>0.45194287634408592</v>
      </c>
      <c r="AH13" s="54">
        <f t="shared" si="6"/>
        <v>5.6219112464234229</v>
      </c>
      <c r="AI13" s="63">
        <f t="shared" si="7"/>
        <v>7.9240871849468135</v>
      </c>
      <c r="AJ13" s="64">
        <v>78.427335621028476</v>
      </c>
      <c r="AK13" s="61">
        <v>122.90719152079001</v>
      </c>
      <c r="AL13" s="66">
        <v>63.893430551902959</v>
      </c>
      <c r="AM13" s="61">
        <v>152.14677841791911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138.56</v>
      </c>
      <c r="C14" s="51">
        <f t="shared" si="0"/>
        <v>28.39169941328629</v>
      </c>
      <c r="D14" s="52">
        <f t="shared" si="1"/>
        <v>124.04934272913883</v>
      </c>
      <c r="E14" s="59">
        <f t="shared" si="2"/>
        <v>-13.881042142425093</v>
      </c>
      <c r="F14" s="68">
        <v>135.13999999999999</v>
      </c>
      <c r="G14" s="52">
        <f t="shared" si="3"/>
        <v>74.732627139876826</v>
      </c>
      <c r="H14" s="52">
        <f t="shared" si="4"/>
        <v>55.12223116808233</v>
      </c>
      <c r="I14" s="53">
        <f t="shared" si="5"/>
        <v>5.2851416920408196</v>
      </c>
      <c r="J14" s="58">
        <v>0</v>
      </c>
      <c r="K14" s="81">
        <v>22.17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22.17</v>
      </c>
      <c r="R14" s="91">
        <v>0.27</v>
      </c>
      <c r="S14" s="84">
        <v>0</v>
      </c>
      <c r="T14" s="84">
        <v>0</v>
      </c>
      <c r="U14" s="84">
        <v>28.25</v>
      </c>
      <c r="V14" s="84">
        <v>0</v>
      </c>
      <c r="W14" s="84">
        <v>0</v>
      </c>
      <c r="X14" s="94">
        <f t="shared" si="10"/>
        <v>0.27</v>
      </c>
      <c r="Y14" s="95">
        <f t="shared" si="11"/>
        <v>28.25</v>
      </c>
      <c r="Z14" s="91">
        <v>0.7</v>
      </c>
      <c r="AA14" s="84">
        <v>0</v>
      </c>
      <c r="AB14" s="84">
        <v>0</v>
      </c>
      <c r="AC14" s="84">
        <v>91.34</v>
      </c>
      <c r="AD14" s="96">
        <f t="shared" si="12"/>
        <v>0.7</v>
      </c>
      <c r="AE14" s="52">
        <f t="shared" si="13"/>
        <v>91.34</v>
      </c>
      <c r="AF14" s="118">
        <v>0.1173225806451613</v>
      </c>
      <c r="AG14" s="117">
        <v>0.45194287634408592</v>
      </c>
      <c r="AH14" s="54">
        <f t="shared" si="6"/>
        <v>5.1678191113956586</v>
      </c>
      <c r="AI14" s="63">
        <f t="shared" si="7"/>
        <v>7.8370149812308227</v>
      </c>
      <c r="AJ14" s="64">
        <v>75.432627139876828</v>
      </c>
      <c r="AK14" s="61">
        <v>119.73169941328629</v>
      </c>
      <c r="AL14" s="66">
        <v>55.392231168082333</v>
      </c>
      <c r="AM14" s="61">
        <v>152.29934272913883</v>
      </c>
      <c r="AS14" s="121"/>
      <c r="BA14" s="42"/>
      <c r="BB14" s="42"/>
    </row>
    <row r="15" spans="1:54" ht="15.75" x14ac:dyDescent="0.25">
      <c r="A15" s="25">
        <v>7</v>
      </c>
      <c r="B15" s="69">
        <v>140.14999999999998</v>
      </c>
      <c r="C15" s="51">
        <f t="shared" si="0"/>
        <v>37.440603236588274</v>
      </c>
      <c r="D15" s="52">
        <f t="shared" si="1"/>
        <v>116.53320226104402</v>
      </c>
      <c r="E15" s="59">
        <f t="shared" si="2"/>
        <v>-13.823805497632334</v>
      </c>
      <c r="F15" s="68">
        <v>126.17</v>
      </c>
      <c r="G15" s="52">
        <f t="shared" si="3"/>
        <v>72.085661898470704</v>
      </c>
      <c r="H15" s="52">
        <f t="shared" si="4"/>
        <v>48.858095286908465</v>
      </c>
      <c r="I15" s="53">
        <f t="shared" si="5"/>
        <v>5.2262428146208419</v>
      </c>
      <c r="J15" s="58">
        <v>0</v>
      </c>
      <c r="K15" s="81">
        <v>22.15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22.15</v>
      </c>
      <c r="R15" s="91">
        <v>4.8899999999999997</v>
      </c>
      <c r="S15" s="84">
        <v>0</v>
      </c>
      <c r="T15" s="84">
        <v>0</v>
      </c>
      <c r="U15" s="84">
        <v>29.77</v>
      </c>
      <c r="V15" s="84">
        <v>0</v>
      </c>
      <c r="W15" s="84">
        <v>0</v>
      </c>
      <c r="X15" s="94">
        <f t="shared" si="10"/>
        <v>4.8899999999999997</v>
      </c>
      <c r="Y15" s="95">
        <f t="shared" si="11"/>
        <v>29.77</v>
      </c>
      <c r="Z15" s="91">
        <v>3.5</v>
      </c>
      <c r="AA15" s="84">
        <v>0</v>
      </c>
      <c r="AB15" s="84">
        <v>0</v>
      </c>
      <c r="AC15" s="84">
        <v>89.58</v>
      </c>
      <c r="AD15" s="96">
        <f t="shared" si="12"/>
        <v>3.5</v>
      </c>
      <c r="AE15" s="52">
        <f t="shared" si="13"/>
        <v>89.58</v>
      </c>
      <c r="AF15" s="118">
        <v>0.1173225806451613</v>
      </c>
      <c r="AG15" s="117">
        <v>0.45194287634408592</v>
      </c>
      <c r="AH15" s="54">
        <f t="shared" si="6"/>
        <v>5.108920233975681</v>
      </c>
      <c r="AI15" s="63">
        <f t="shared" si="7"/>
        <v>7.8742516260235789</v>
      </c>
      <c r="AJ15" s="64">
        <v>75.585661898470704</v>
      </c>
      <c r="AK15" s="61">
        <v>127.02060323658827</v>
      </c>
      <c r="AL15" s="66">
        <v>53.748095286908466</v>
      </c>
      <c r="AM15" s="61">
        <v>146.30320226104402</v>
      </c>
      <c r="AS15" s="121"/>
      <c r="BA15" s="42"/>
      <c r="BB15" s="42"/>
    </row>
    <row r="16" spans="1:54" ht="15.75" x14ac:dyDescent="0.25">
      <c r="A16" s="25">
        <v>8</v>
      </c>
      <c r="B16" s="69">
        <v>176.13</v>
      </c>
      <c r="C16" s="51">
        <f t="shared" si="0"/>
        <v>54.127781328310917</v>
      </c>
      <c r="D16" s="52">
        <f t="shared" si="1"/>
        <v>134.80978418051541</v>
      </c>
      <c r="E16" s="59">
        <f t="shared" si="2"/>
        <v>-12.807565508826405</v>
      </c>
      <c r="F16" s="68">
        <v>108.9</v>
      </c>
      <c r="G16" s="52">
        <f t="shared" si="3"/>
        <v>71.272384939370085</v>
      </c>
      <c r="H16" s="52">
        <f t="shared" si="4"/>
        <v>32.579968678080661</v>
      </c>
      <c r="I16" s="53">
        <f t="shared" si="5"/>
        <v>5.0476463825492699</v>
      </c>
      <c r="J16" s="58">
        <v>0</v>
      </c>
      <c r="K16" s="81">
        <v>22.14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22.14</v>
      </c>
      <c r="R16" s="91">
        <v>13.66</v>
      </c>
      <c r="S16" s="84">
        <v>0</v>
      </c>
      <c r="T16" s="84">
        <v>0</v>
      </c>
      <c r="U16" s="84">
        <v>29.03</v>
      </c>
      <c r="V16" s="84">
        <v>0</v>
      </c>
      <c r="W16" s="84">
        <v>0</v>
      </c>
      <c r="X16" s="94">
        <f t="shared" si="10"/>
        <v>13.66</v>
      </c>
      <c r="Y16" s="95">
        <f t="shared" si="11"/>
        <v>29.03</v>
      </c>
      <c r="Z16" s="91">
        <v>7.3</v>
      </c>
      <c r="AA16" s="84">
        <v>0</v>
      </c>
      <c r="AB16" s="84">
        <v>0</v>
      </c>
      <c r="AC16" s="84">
        <v>90.29</v>
      </c>
      <c r="AD16" s="96">
        <f t="shared" si="12"/>
        <v>7.3</v>
      </c>
      <c r="AE16" s="52">
        <f t="shared" si="13"/>
        <v>90.29</v>
      </c>
      <c r="AF16" s="118">
        <v>0.1173225806451613</v>
      </c>
      <c r="AG16" s="117">
        <v>0.45194287634408592</v>
      </c>
      <c r="AH16" s="54">
        <f t="shared" si="6"/>
        <v>4.9303238019041089</v>
      </c>
      <c r="AI16" s="63">
        <f t="shared" si="7"/>
        <v>8.8804916148295092</v>
      </c>
      <c r="AJ16" s="64">
        <v>78.572384939370082</v>
      </c>
      <c r="AK16" s="61">
        <v>144.41778132831092</v>
      </c>
      <c r="AL16" s="66">
        <v>46.239968678080658</v>
      </c>
      <c r="AM16" s="61">
        <v>163.83978418051541</v>
      </c>
      <c r="AS16" s="121"/>
      <c r="BA16" s="42"/>
      <c r="BB16" s="42"/>
    </row>
    <row r="17" spans="1:54" ht="15.75" x14ac:dyDescent="0.25">
      <c r="A17" s="25">
        <v>9</v>
      </c>
      <c r="B17" s="69">
        <v>206.49</v>
      </c>
      <c r="C17" s="51">
        <f t="shared" si="0"/>
        <v>57.807303958271135</v>
      </c>
      <c r="D17" s="52">
        <f t="shared" si="1"/>
        <v>160.62587767068317</v>
      </c>
      <c r="E17" s="59">
        <f t="shared" si="2"/>
        <v>-11.943181628954319</v>
      </c>
      <c r="F17" s="68">
        <v>108.06</v>
      </c>
      <c r="G17" s="52">
        <f t="shared" si="3"/>
        <v>61.623536655776135</v>
      </c>
      <c r="H17" s="52">
        <f t="shared" si="4"/>
        <v>40.48747273660107</v>
      </c>
      <c r="I17" s="53">
        <f t="shared" si="5"/>
        <v>5.9489906076227994</v>
      </c>
      <c r="J17" s="58">
        <v>0</v>
      </c>
      <c r="K17" s="81">
        <v>22.15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22.15</v>
      </c>
      <c r="R17" s="91">
        <v>34.520000000000003</v>
      </c>
      <c r="S17" s="84">
        <v>0</v>
      </c>
      <c r="T17" s="84">
        <v>0</v>
      </c>
      <c r="U17" s="84">
        <v>30.6</v>
      </c>
      <c r="V17" s="84">
        <v>0</v>
      </c>
      <c r="W17" s="84">
        <v>0</v>
      </c>
      <c r="X17" s="94">
        <f t="shared" si="10"/>
        <v>34.520000000000003</v>
      </c>
      <c r="Y17" s="95">
        <f t="shared" si="11"/>
        <v>30.6</v>
      </c>
      <c r="Z17" s="91">
        <v>11</v>
      </c>
      <c r="AA17" s="84">
        <v>0</v>
      </c>
      <c r="AB17" s="84">
        <v>0</v>
      </c>
      <c r="AC17" s="84">
        <v>89.58</v>
      </c>
      <c r="AD17" s="96">
        <f t="shared" si="12"/>
        <v>11</v>
      </c>
      <c r="AE17" s="52">
        <f t="shared" si="13"/>
        <v>89.58</v>
      </c>
      <c r="AF17" s="118">
        <v>0.1173225806451613</v>
      </c>
      <c r="AG17" s="117">
        <v>0.45194287634408592</v>
      </c>
      <c r="AH17" s="54">
        <f t="shared" si="6"/>
        <v>5.8316680269776384</v>
      </c>
      <c r="AI17" s="63">
        <f t="shared" si="7"/>
        <v>9.7548754947015937</v>
      </c>
      <c r="AJ17" s="64">
        <v>72.623536655776135</v>
      </c>
      <c r="AK17" s="61">
        <v>147.38730395827113</v>
      </c>
      <c r="AL17" s="66">
        <v>75.007472736601073</v>
      </c>
      <c r="AM17" s="61">
        <v>191.22587767068316</v>
      </c>
      <c r="AS17" s="121"/>
      <c r="BA17" s="42"/>
      <c r="BB17" s="42"/>
    </row>
    <row r="18" spans="1:54" ht="15.75" x14ac:dyDescent="0.25">
      <c r="A18" s="25">
        <v>10</v>
      </c>
      <c r="B18" s="69">
        <v>204.22</v>
      </c>
      <c r="C18" s="51">
        <f t="shared" si="0"/>
        <v>64.308499176334422</v>
      </c>
      <c r="D18" s="52">
        <f t="shared" si="1"/>
        <v>151.59429727090065</v>
      </c>
      <c r="E18" s="59">
        <f t="shared" si="2"/>
        <v>-11.682796447235075</v>
      </c>
      <c r="F18" s="68">
        <v>108.49</v>
      </c>
      <c r="G18" s="52">
        <f t="shared" si="3"/>
        <v>60.095373445850697</v>
      </c>
      <c r="H18" s="52">
        <f t="shared" si="4"/>
        <v>42.480975420441922</v>
      </c>
      <c r="I18" s="53">
        <f t="shared" si="5"/>
        <v>5.9136511337073712</v>
      </c>
      <c r="J18" s="58">
        <v>0</v>
      </c>
      <c r="K18" s="81">
        <v>22.15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22.15</v>
      </c>
      <c r="R18" s="91">
        <v>35.159999999999997</v>
      </c>
      <c r="S18" s="84">
        <v>0</v>
      </c>
      <c r="T18" s="84">
        <v>0</v>
      </c>
      <c r="U18" s="84">
        <v>42.23</v>
      </c>
      <c r="V18" s="84">
        <v>0</v>
      </c>
      <c r="W18" s="84">
        <v>0</v>
      </c>
      <c r="X18" s="94">
        <f t="shared" si="10"/>
        <v>35.159999999999997</v>
      </c>
      <c r="Y18" s="95">
        <f t="shared" si="11"/>
        <v>42.23</v>
      </c>
      <c r="Z18" s="91">
        <v>9</v>
      </c>
      <c r="AA18" s="84">
        <v>0</v>
      </c>
      <c r="AB18" s="84">
        <v>0</v>
      </c>
      <c r="AC18" s="84">
        <v>89.52</v>
      </c>
      <c r="AD18" s="96">
        <f t="shared" si="12"/>
        <v>9</v>
      </c>
      <c r="AE18" s="52">
        <f t="shared" si="13"/>
        <v>89.52</v>
      </c>
      <c r="AF18" s="118">
        <v>0.1173225806451613</v>
      </c>
      <c r="AG18" s="117">
        <v>0.45194287634408592</v>
      </c>
      <c r="AH18" s="54">
        <f t="shared" si="6"/>
        <v>5.7963285530622102</v>
      </c>
      <c r="AI18" s="63">
        <f t="shared" si="7"/>
        <v>10.015260676420837</v>
      </c>
      <c r="AJ18" s="64">
        <v>69.095373445850697</v>
      </c>
      <c r="AK18" s="61">
        <v>153.82849917633442</v>
      </c>
      <c r="AL18" s="66">
        <v>77.640975420441919</v>
      </c>
      <c r="AM18" s="61">
        <v>193.82429727090064</v>
      </c>
      <c r="AS18" s="121"/>
      <c r="BA18" s="42"/>
      <c r="BB18" s="42"/>
    </row>
    <row r="19" spans="1:54" ht="15.75" x14ac:dyDescent="0.25">
      <c r="A19" s="25">
        <v>11</v>
      </c>
      <c r="B19" s="69">
        <v>231.70999999999998</v>
      </c>
      <c r="C19" s="51">
        <f t="shared" si="0"/>
        <v>102.60524327318933</v>
      </c>
      <c r="D19" s="52">
        <f t="shared" si="1"/>
        <v>141.34304057543042</v>
      </c>
      <c r="E19" s="59">
        <f t="shared" si="2"/>
        <v>-12.238283848619785</v>
      </c>
      <c r="F19" s="68">
        <v>113.71</v>
      </c>
      <c r="G19" s="52">
        <f t="shared" si="3"/>
        <v>69.152341515602316</v>
      </c>
      <c r="H19" s="52">
        <f t="shared" si="4"/>
        <v>38.468829897415986</v>
      </c>
      <c r="I19" s="53">
        <f t="shared" si="5"/>
        <v>6.0888285869817009</v>
      </c>
      <c r="J19" s="58">
        <v>0</v>
      </c>
      <c r="K19" s="81">
        <v>22.15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22.15</v>
      </c>
      <c r="R19" s="91">
        <v>35.049999999999997</v>
      </c>
      <c r="S19" s="84">
        <v>0</v>
      </c>
      <c r="T19" s="84">
        <v>0</v>
      </c>
      <c r="U19" s="84">
        <v>41.43</v>
      </c>
      <c r="V19" s="84">
        <v>0</v>
      </c>
      <c r="W19" s="84">
        <v>0</v>
      </c>
      <c r="X19" s="94">
        <f t="shared" si="10"/>
        <v>35.049999999999997</v>
      </c>
      <c r="Y19" s="95">
        <f t="shared" si="11"/>
        <v>41.43</v>
      </c>
      <c r="Z19" s="91">
        <v>8.5</v>
      </c>
      <c r="AA19" s="84">
        <v>0</v>
      </c>
      <c r="AB19" s="84">
        <v>0</v>
      </c>
      <c r="AC19" s="84">
        <v>42.99</v>
      </c>
      <c r="AD19" s="96">
        <f t="shared" si="12"/>
        <v>8.5</v>
      </c>
      <c r="AE19" s="52">
        <f t="shared" si="13"/>
        <v>42.99</v>
      </c>
      <c r="AF19" s="118">
        <v>0.1173225806451613</v>
      </c>
      <c r="AG19" s="117">
        <v>0.45194287634408592</v>
      </c>
      <c r="AH19" s="54">
        <f t="shared" si="6"/>
        <v>5.9715060063365399</v>
      </c>
      <c r="AI19" s="63">
        <f t="shared" si="7"/>
        <v>9.4597732750361274</v>
      </c>
      <c r="AJ19" s="64">
        <v>77.652341515602316</v>
      </c>
      <c r="AK19" s="61">
        <v>145.59524327318934</v>
      </c>
      <c r="AL19" s="66">
        <v>73.518829897415984</v>
      </c>
      <c r="AM19" s="61">
        <v>182.77304057543043</v>
      </c>
      <c r="AS19" s="121"/>
      <c r="BA19" s="42"/>
      <c r="BB19" s="42"/>
    </row>
    <row r="20" spans="1:54" ht="15.75" x14ac:dyDescent="0.25">
      <c r="A20" s="25">
        <v>12</v>
      </c>
      <c r="B20" s="69">
        <v>187.57999999999998</v>
      </c>
      <c r="C20" s="51">
        <f t="shared" si="0"/>
        <v>74.167694883271537</v>
      </c>
      <c r="D20" s="52">
        <f t="shared" si="1"/>
        <v>127.2182713166799</v>
      </c>
      <c r="E20" s="59">
        <f t="shared" si="2"/>
        <v>-13.80596619995149</v>
      </c>
      <c r="F20" s="68">
        <v>100.47</v>
      </c>
      <c r="G20" s="52">
        <f t="shared" si="3"/>
        <v>57.902746712518962</v>
      </c>
      <c r="H20" s="52">
        <f t="shared" si="4"/>
        <v>37.004336562345003</v>
      </c>
      <c r="I20" s="53">
        <f t="shared" si="5"/>
        <v>5.5629167251360441</v>
      </c>
      <c r="J20" s="58">
        <v>0</v>
      </c>
      <c r="K20" s="81">
        <v>22.14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22.14</v>
      </c>
      <c r="R20" s="91">
        <v>35.25</v>
      </c>
      <c r="S20" s="84">
        <v>0</v>
      </c>
      <c r="T20" s="84">
        <v>0</v>
      </c>
      <c r="U20" s="84">
        <v>41.25</v>
      </c>
      <c r="V20" s="84">
        <v>0</v>
      </c>
      <c r="W20" s="84">
        <v>0</v>
      </c>
      <c r="X20" s="94">
        <f t="shared" si="10"/>
        <v>35.25</v>
      </c>
      <c r="Y20" s="95">
        <f t="shared" si="11"/>
        <v>41.25</v>
      </c>
      <c r="Z20" s="91">
        <v>7.7</v>
      </c>
      <c r="AA20" s="84">
        <v>0</v>
      </c>
      <c r="AB20" s="84">
        <v>0</v>
      </c>
      <c r="AC20" s="84">
        <v>30.96</v>
      </c>
      <c r="AD20" s="96">
        <f t="shared" si="12"/>
        <v>7.7</v>
      </c>
      <c r="AE20" s="52">
        <f t="shared" si="13"/>
        <v>30.96</v>
      </c>
      <c r="AF20" s="118">
        <v>0.1173225806451613</v>
      </c>
      <c r="AG20" s="117">
        <v>0.45194287634408592</v>
      </c>
      <c r="AH20" s="54">
        <f t="shared" si="6"/>
        <v>5.4455941444908831</v>
      </c>
      <c r="AI20" s="63">
        <f t="shared" si="7"/>
        <v>7.8820909237044248</v>
      </c>
      <c r="AJ20" s="64">
        <v>65.602746712518965</v>
      </c>
      <c r="AK20" s="61">
        <v>105.12769488327153</v>
      </c>
      <c r="AL20" s="66">
        <v>72.254336562345003</v>
      </c>
      <c r="AM20" s="61">
        <v>168.4682713166799</v>
      </c>
      <c r="AS20" s="121"/>
      <c r="BA20" s="42"/>
      <c r="BB20" s="42"/>
    </row>
    <row r="21" spans="1:54" ht="15.75" x14ac:dyDescent="0.25">
      <c r="A21" s="25">
        <v>13</v>
      </c>
      <c r="B21" s="69">
        <v>190.19</v>
      </c>
      <c r="C21" s="51">
        <f t="shared" si="0"/>
        <v>49.653128736294263</v>
      </c>
      <c r="D21" s="52">
        <f t="shared" si="1"/>
        <v>152.59312440876681</v>
      </c>
      <c r="E21" s="59">
        <f t="shared" si="2"/>
        <v>-12.056253145061094</v>
      </c>
      <c r="F21" s="68">
        <v>101.27</v>
      </c>
      <c r="G21" s="52">
        <f t="shared" si="3"/>
        <v>53.293505355341118</v>
      </c>
      <c r="H21" s="52">
        <f t="shared" si="4"/>
        <v>42.06322350525982</v>
      </c>
      <c r="I21" s="53">
        <f t="shared" si="5"/>
        <v>5.9132711393990673</v>
      </c>
      <c r="J21" s="58">
        <v>0</v>
      </c>
      <c r="K21" s="81">
        <v>22.12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22.12</v>
      </c>
      <c r="R21" s="91">
        <v>35.770000000000003</v>
      </c>
      <c r="S21" s="84">
        <v>0</v>
      </c>
      <c r="T21" s="84">
        <v>0</v>
      </c>
      <c r="U21" s="84">
        <v>41.25</v>
      </c>
      <c r="V21" s="84">
        <v>0</v>
      </c>
      <c r="W21" s="84">
        <v>0</v>
      </c>
      <c r="X21" s="94">
        <f t="shared" si="10"/>
        <v>35.770000000000003</v>
      </c>
      <c r="Y21" s="95">
        <f t="shared" si="11"/>
        <v>41.25</v>
      </c>
      <c r="Z21" s="91">
        <v>15.6</v>
      </c>
      <c r="AA21" s="84">
        <v>0</v>
      </c>
      <c r="AB21" s="84">
        <v>0</v>
      </c>
      <c r="AC21" s="84">
        <v>90.15</v>
      </c>
      <c r="AD21" s="96">
        <f t="shared" si="12"/>
        <v>15.6</v>
      </c>
      <c r="AE21" s="52">
        <f t="shared" si="13"/>
        <v>90.15</v>
      </c>
      <c r="AF21" s="118">
        <v>0.1173225806451613</v>
      </c>
      <c r="AG21" s="117">
        <v>0.45194287634408592</v>
      </c>
      <c r="AH21" s="54">
        <f t="shared" si="6"/>
        <v>5.7959485587539064</v>
      </c>
      <c r="AI21" s="63">
        <f t="shared" si="7"/>
        <v>9.6118039785948213</v>
      </c>
      <c r="AJ21" s="64">
        <v>68.893505355341119</v>
      </c>
      <c r="AK21" s="61">
        <v>139.80312873629427</v>
      </c>
      <c r="AL21" s="66">
        <v>77.833223505259824</v>
      </c>
      <c r="AM21" s="61">
        <v>193.84312440876681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191.14</v>
      </c>
      <c r="C22" s="51">
        <f t="shared" si="0"/>
        <v>58.895128876767743</v>
      </c>
      <c r="D22" s="52">
        <f t="shared" si="1"/>
        <v>144.25279992236131</v>
      </c>
      <c r="E22" s="59">
        <f t="shared" si="2"/>
        <v>-12.007928799129123</v>
      </c>
      <c r="F22" s="68">
        <v>106.53</v>
      </c>
      <c r="G22" s="52">
        <f t="shared" si="3"/>
        <v>59.97876345578166</v>
      </c>
      <c r="H22" s="52">
        <f t="shared" si="4"/>
        <v>40.837082316064148</v>
      </c>
      <c r="I22" s="53">
        <f t="shared" si="5"/>
        <v>5.7141542281542099</v>
      </c>
      <c r="J22" s="58">
        <v>0</v>
      </c>
      <c r="K22" s="81">
        <v>22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22</v>
      </c>
      <c r="R22" s="91">
        <v>33.869999999999997</v>
      </c>
      <c r="S22" s="84">
        <v>0</v>
      </c>
      <c r="T22" s="84">
        <v>0</v>
      </c>
      <c r="U22" s="84">
        <v>41.25</v>
      </c>
      <c r="V22" s="84">
        <v>0</v>
      </c>
      <c r="W22" s="84">
        <v>0</v>
      </c>
      <c r="X22" s="94">
        <f t="shared" si="10"/>
        <v>33.869999999999997</v>
      </c>
      <c r="Y22" s="95">
        <f t="shared" si="11"/>
        <v>41.25</v>
      </c>
      <c r="Z22" s="91">
        <v>7</v>
      </c>
      <c r="AA22" s="84">
        <v>0</v>
      </c>
      <c r="AB22" s="84">
        <v>0</v>
      </c>
      <c r="AC22" s="84">
        <v>86.76</v>
      </c>
      <c r="AD22" s="96">
        <f t="shared" si="12"/>
        <v>7</v>
      </c>
      <c r="AE22" s="52">
        <f t="shared" si="13"/>
        <v>86.76</v>
      </c>
      <c r="AF22" s="118">
        <v>0.1173225806451613</v>
      </c>
      <c r="AG22" s="117">
        <v>0.45194287634408592</v>
      </c>
      <c r="AH22" s="54">
        <f t="shared" si="6"/>
        <v>5.5968316475090489</v>
      </c>
      <c r="AI22" s="63">
        <f t="shared" si="7"/>
        <v>9.5401283245267905</v>
      </c>
      <c r="AJ22" s="64">
        <v>66.97876345578166</v>
      </c>
      <c r="AK22" s="61">
        <v>145.65512887676775</v>
      </c>
      <c r="AL22" s="66">
        <v>74.707082316064145</v>
      </c>
      <c r="AM22" s="61">
        <v>185.50279992236131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212.31</v>
      </c>
      <c r="C23" s="51">
        <f t="shared" si="0"/>
        <v>73.979825944032768</v>
      </c>
      <c r="D23" s="52">
        <f t="shared" si="1"/>
        <v>149.52558859449437</v>
      </c>
      <c r="E23" s="59">
        <f t="shared" si="2"/>
        <v>-11.195414538527151</v>
      </c>
      <c r="F23" s="68">
        <v>106.02</v>
      </c>
      <c r="G23" s="52">
        <f t="shared" si="3"/>
        <v>73.170070068734731</v>
      </c>
      <c r="H23" s="52">
        <f t="shared" si="4"/>
        <v>27.227734201195666</v>
      </c>
      <c r="I23" s="53">
        <f t="shared" si="5"/>
        <v>5.6221957300696017</v>
      </c>
      <c r="J23" s="58">
        <v>0</v>
      </c>
      <c r="K23" s="81">
        <v>22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22</v>
      </c>
      <c r="R23" s="91">
        <v>27.36</v>
      </c>
      <c r="S23" s="84">
        <v>0</v>
      </c>
      <c r="T23" s="84">
        <v>0</v>
      </c>
      <c r="U23" s="84">
        <v>45.86</v>
      </c>
      <c r="V23" s="84">
        <v>0</v>
      </c>
      <c r="W23" s="84">
        <v>0</v>
      </c>
      <c r="X23" s="94">
        <f t="shared" si="10"/>
        <v>27.36</v>
      </c>
      <c r="Y23" s="95">
        <f t="shared" si="11"/>
        <v>45.86</v>
      </c>
      <c r="Z23" s="91">
        <v>11.6</v>
      </c>
      <c r="AA23" s="84">
        <v>0</v>
      </c>
      <c r="AB23" s="84">
        <v>0</v>
      </c>
      <c r="AC23" s="84">
        <v>90</v>
      </c>
      <c r="AD23" s="96">
        <f t="shared" si="12"/>
        <v>11.6</v>
      </c>
      <c r="AE23" s="52">
        <f t="shared" si="13"/>
        <v>90</v>
      </c>
      <c r="AF23" s="118">
        <v>0.1173225806451613</v>
      </c>
      <c r="AG23" s="117">
        <v>0.45194287634408592</v>
      </c>
      <c r="AH23" s="54">
        <f t="shared" si="6"/>
        <v>5.5048731494244407</v>
      </c>
      <c r="AI23" s="63">
        <f t="shared" si="7"/>
        <v>10.352642585128763</v>
      </c>
      <c r="AJ23" s="64">
        <v>84.770070068734725</v>
      </c>
      <c r="AK23" s="61">
        <v>163.97982594403277</v>
      </c>
      <c r="AL23" s="66">
        <v>54.587734201195666</v>
      </c>
      <c r="AM23" s="61">
        <v>195.38558859449438</v>
      </c>
      <c r="AS23" s="121"/>
      <c r="BA23" s="42"/>
      <c r="BB23" s="42"/>
    </row>
    <row r="24" spans="1:54" ht="15.75" x14ac:dyDescent="0.25">
      <c r="A24" s="25">
        <v>16</v>
      </c>
      <c r="B24" s="69">
        <v>220.07</v>
      </c>
      <c r="C24" s="51">
        <f t="shared" si="0"/>
        <v>78.915024503760606</v>
      </c>
      <c r="D24" s="52">
        <f t="shared" si="1"/>
        <v>152.20343905978228</v>
      </c>
      <c r="E24" s="59">
        <f t="shared" si="2"/>
        <v>-11.048463563542944</v>
      </c>
      <c r="F24" s="68">
        <v>127.48</v>
      </c>
      <c r="G24" s="52">
        <f t="shared" si="3"/>
        <v>64.699661896965821</v>
      </c>
      <c r="H24" s="52">
        <f t="shared" si="4"/>
        <v>57.221601306914913</v>
      </c>
      <c r="I24" s="53">
        <f t="shared" si="5"/>
        <v>5.5587367961192724</v>
      </c>
      <c r="J24" s="58">
        <v>0</v>
      </c>
      <c r="K24" s="81">
        <v>22.03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22.03</v>
      </c>
      <c r="R24" s="91">
        <v>11.63</v>
      </c>
      <c r="S24" s="84">
        <v>0</v>
      </c>
      <c r="T24" s="84">
        <v>0</v>
      </c>
      <c r="U24" s="84">
        <v>44.39</v>
      </c>
      <c r="V24" s="84">
        <v>0</v>
      </c>
      <c r="W24" s="84">
        <v>0</v>
      </c>
      <c r="X24" s="94">
        <f t="shared" si="10"/>
        <v>11.63</v>
      </c>
      <c r="Y24" s="95">
        <f t="shared" si="11"/>
        <v>44.39</v>
      </c>
      <c r="Z24" s="91">
        <v>4.2</v>
      </c>
      <c r="AA24" s="84">
        <v>0</v>
      </c>
      <c r="AB24" s="84">
        <v>0</v>
      </c>
      <c r="AC24" s="84">
        <v>90</v>
      </c>
      <c r="AD24" s="96">
        <f t="shared" si="12"/>
        <v>4.2</v>
      </c>
      <c r="AE24" s="52">
        <f t="shared" si="13"/>
        <v>90</v>
      </c>
      <c r="AF24" s="118">
        <v>0.1173225806451613</v>
      </c>
      <c r="AG24" s="117">
        <v>0.45194287634408592</v>
      </c>
      <c r="AH24" s="54">
        <f t="shared" si="6"/>
        <v>5.4414142154741114</v>
      </c>
      <c r="AI24" s="63">
        <f t="shared" si="7"/>
        <v>10.529593560112971</v>
      </c>
      <c r="AJ24" s="64">
        <v>68.899661896965824</v>
      </c>
      <c r="AK24" s="61">
        <v>168.91502450376061</v>
      </c>
      <c r="AL24" s="66">
        <v>68.851601306914915</v>
      </c>
      <c r="AM24" s="61">
        <v>196.5934390597823</v>
      </c>
      <c r="AS24" s="121"/>
      <c r="BA24" s="42"/>
      <c r="BB24" s="42"/>
    </row>
    <row r="25" spans="1:54" ht="15.75" x14ac:dyDescent="0.25">
      <c r="A25" s="25">
        <v>17</v>
      </c>
      <c r="B25" s="69">
        <v>216.82999999999998</v>
      </c>
      <c r="C25" s="51">
        <f t="shared" si="0"/>
        <v>75.116090339601726</v>
      </c>
      <c r="D25" s="52">
        <f t="shared" si="1"/>
        <v>152.88804530049973</v>
      </c>
      <c r="E25" s="59">
        <f t="shared" si="2"/>
        <v>-11.17413564010146</v>
      </c>
      <c r="F25" s="68">
        <v>134.97999999999999</v>
      </c>
      <c r="G25" s="52">
        <f t="shared" si="3"/>
        <v>64.751602300878417</v>
      </c>
      <c r="H25" s="52">
        <f t="shared" si="4"/>
        <v>64.770359159369107</v>
      </c>
      <c r="I25" s="53">
        <f t="shared" si="5"/>
        <v>5.4580385397525033</v>
      </c>
      <c r="J25" s="58">
        <v>0</v>
      </c>
      <c r="K25" s="81">
        <v>22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22</v>
      </c>
      <c r="R25" s="91">
        <v>4.58</v>
      </c>
      <c r="S25" s="84">
        <v>0</v>
      </c>
      <c r="T25" s="84">
        <v>0</v>
      </c>
      <c r="U25" s="84">
        <v>42.1</v>
      </c>
      <c r="V25" s="84">
        <v>0</v>
      </c>
      <c r="W25" s="84">
        <v>0</v>
      </c>
      <c r="X25" s="94">
        <f t="shared" si="10"/>
        <v>4.58</v>
      </c>
      <c r="Y25" s="95">
        <f t="shared" si="11"/>
        <v>42.1</v>
      </c>
      <c r="Z25" s="91">
        <v>1.1000000000000001</v>
      </c>
      <c r="AA25" s="84">
        <v>0</v>
      </c>
      <c r="AB25" s="84">
        <v>0</v>
      </c>
      <c r="AC25" s="84">
        <v>90</v>
      </c>
      <c r="AD25" s="96">
        <f t="shared" si="12"/>
        <v>1.1000000000000001</v>
      </c>
      <c r="AE25" s="52">
        <f t="shared" si="13"/>
        <v>90</v>
      </c>
      <c r="AF25" s="118">
        <v>0.1173225806451613</v>
      </c>
      <c r="AG25" s="117">
        <v>0.45194287634408592</v>
      </c>
      <c r="AH25" s="54">
        <f t="shared" si="6"/>
        <v>5.3407159591073423</v>
      </c>
      <c r="AI25" s="63">
        <f t="shared" si="7"/>
        <v>10.373921483554454</v>
      </c>
      <c r="AJ25" s="64">
        <v>65.851602300878412</v>
      </c>
      <c r="AK25" s="61">
        <v>165.11609033960173</v>
      </c>
      <c r="AL25" s="66">
        <v>69.350359159369106</v>
      </c>
      <c r="AM25" s="61">
        <v>194.98804530049972</v>
      </c>
      <c r="AS25" s="121"/>
      <c r="BA25" s="42"/>
      <c r="BB25" s="42"/>
    </row>
    <row r="26" spans="1:54" ht="15.75" x14ac:dyDescent="0.25">
      <c r="A26" s="25">
        <v>18</v>
      </c>
      <c r="B26" s="69">
        <v>203.78</v>
      </c>
      <c r="C26" s="51">
        <f t="shared" si="0"/>
        <v>68.863723707495041</v>
      </c>
      <c r="D26" s="52">
        <f t="shared" si="1"/>
        <v>146.7502642308346</v>
      </c>
      <c r="E26" s="59">
        <f t="shared" si="2"/>
        <v>-11.833987938329626</v>
      </c>
      <c r="F26" s="68">
        <v>152.16999999999999</v>
      </c>
      <c r="G26" s="52">
        <f t="shared" si="3"/>
        <v>75.410668824747276</v>
      </c>
      <c r="H26" s="52">
        <f t="shared" si="4"/>
        <v>70.863919767499922</v>
      </c>
      <c r="I26" s="53">
        <f t="shared" si="5"/>
        <v>5.8954114077527988</v>
      </c>
      <c r="J26" s="58">
        <v>0</v>
      </c>
      <c r="K26" s="81">
        <v>22.15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22.15</v>
      </c>
      <c r="R26" s="91">
        <v>0</v>
      </c>
      <c r="S26" s="84">
        <v>0</v>
      </c>
      <c r="T26" s="84">
        <v>0</v>
      </c>
      <c r="U26" s="84">
        <v>36.79</v>
      </c>
      <c r="V26" s="84">
        <v>0</v>
      </c>
      <c r="W26" s="84">
        <v>0</v>
      </c>
      <c r="X26" s="94">
        <f t="shared" si="10"/>
        <v>0</v>
      </c>
      <c r="Y26" s="95">
        <f t="shared" si="11"/>
        <v>36.79</v>
      </c>
      <c r="Z26" s="91">
        <v>0</v>
      </c>
      <c r="AA26" s="84">
        <v>0</v>
      </c>
      <c r="AB26" s="84">
        <v>0</v>
      </c>
      <c r="AC26" s="84">
        <v>90</v>
      </c>
      <c r="AD26" s="96">
        <f t="shared" si="12"/>
        <v>0</v>
      </c>
      <c r="AE26" s="52">
        <f t="shared" si="13"/>
        <v>90</v>
      </c>
      <c r="AF26" s="118">
        <v>0.1173225806451613</v>
      </c>
      <c r="AG26" s="117">
        <v>0.45194287634408592</v>
      </c>
      <c r="AH26" s="54">
        <f t="shared" si="6"/>
        <v>5.7780888271076378</v>
      </c>
      <c r="AI26" s="63">
        <f t="shared" si="7"/>
        <v>9.8640691853262865</v>
      </c>
      <c r="AJ26" s="64">
        <v>75.410668824747276</v>
      </c>
      <c r="AK26" s="61">
        <v>158.86372370749504</v>
      </c>
      <c r="AL26" s="128">
        <v>70.863919767499922</v>
      </c>
      <c r="AM26" s="61">
        <v>183.54026423083459</v>
      </c>
      <c r="AS26" s="121"/>
      <c r="BA26" s="42"/>
      <c r="BB26" s="42"/>
    </row>
    <row r="27" spans="1:54" ht="15.75" x14ac:dyDescent="0.25">
      <c r="A27" s="25">
        <v>19</v>
      </c>
      <c r="B27" s="69">
        <v>225.11</v>
      </c>
      <c r="C27" s="51">
        <f t="shared" si="0"/>
        <v>85.815329473378881</v>
      </c>
      <c r="D27" s="52">
        <f t="shared" si="1"/>
        <v>150.57680832767301</v>
      </c>
      <c r="E27" s="59">
        <f t="shared" si="2"/>
        <v>-11.282137801051915</v>
      </c>
      <c r="F27" s="68">
        <v>182.71</v>
      </c>
      <c r="G27" s="52">
        <f t="shared" si="3"/>
        <v>91.648534548970545</v>
      </c>
      <c r="H27" s="52">
        <f t="shared" si="4"/>
        <v>84.00554860892737</v>
      </c>
      <c r="I27" s="53">
        <f t="shared" si="5"/>
        <v>7.0559168421021168</v>
      </c>
      <c r="J27" s="58">
        <v>0</v>
      </c>
      <c r="K27" s="81">
        <v>22.15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22.15</v>
      </c>
      <c r="R27" s="91">
        <v>0</v>
      </c>
      <c r="S27" s="84">
        <v>0</v>
      </c>
      <c r="T27" s="84">
        <v>0</v>
      </c>
      <c r="U27" s="84">
        <v>35.17</v>
      </c>
      <c r="V27" s="84">
        <v>0</v>
      </c>
      <c r="W27" s="84">
        <v>0</v>
      </c>
      <c r="X27" s="94">
        <f t="shared" si="10"/>
        <v>0</v>
      </c>
      <c r="Y27" s="95">
        <f t="shared" si="11"/>
        <v>35.17</v>
      </c>
      <c r="Z27" s="91">
        <v>0</v>
      </c>
      <c r="AA27" s="84">
        <v>0</v>
      </c>
      <c r="AB27" s="84">
        <v>0</v>
      </c>
      <c r="AC27" s="84">
        <v>90</v>
      </c>
      <c r="AD27" s="96">
        <f t="shared" si="12"/>
        <v>0</v>
      </c>
      <c r="AE27" s="52">
        <f t="shared" si="13"/>
        <v>90</v>
      </c>
      <c r="AF27" s="118">
        <v>0.1173225806451613</v>
      </c>
      <c r="AG27" s="117">
        <v>0.45194287634408592</v>
      </c>
      <c r="AH27" s="54">
        <f t="shared" si="6"/>
        <v>6.9385942614569558</v>
      </c>
      <c r="AI27" s="63">
        <f t="shared" si="7"/>
        <v>10.415919322603997</v>
      </c>
      <c r="AJ27" s="64">
        <v>91.648534548970545</v>
      </c>
      <c r="AK27" s="61">
        <v>175.81532947337888</v>
      </c>
      <c r="AL27" s="128">
        <v>84.00554860892737</v>
      </c>
      <c r="AM27" s="61">
        <v>185.74680832767299</v>
      </c>
      <c r="AS27" s="121"/>
      <c r="BA27" s="42"/>
      <c r="BB27" s="42"/>
    </row>
    <row r="28" spans="1:54" ht="15.75" x14ac:dyDescent="0.25">
      <c r="A28" s="25">
        <v>20</v>
      </c>
      <c r="B28" s="69">
        <v>214.69</v>
      </c>
      <c r="C28" s="51">
        <f t="shared" si="0"/>
        <v>82.240426289527591</v>
      </c>
      <c r="D28" s="52">
        <f t="shared" si="1"/>
        <v>143.84426568051447</v>
      </c>
      <c r="E28" s="59">
        <f t="shared" si="2"/>
        <v>-11.394691970042045</v>
      </c>
      <c r="F28" s="68">
        <v>184.04</v>
      </c>
      <c r="G28" s="52">
        <f t="shared" si="3"/>
        <v>93.167951088092238</v>
      </c>
      <c r="H28" s="52">
        <f t="shared" si="4"/>
        <v>83.765592594216045</v>
      </c>
      <c r="I28" s="53">
        <f t="shared" si="5"/>
        <v>7.1064563176917188</v>
      </c>
      <c r="J28" s="58">
        <v>0</v>
      </c>
      <c r="K28" s="81">
        <v>22.15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22.15</v>
      </c>
      <c r="R28" s="91">
        <v>0</v>
      </c>
      <c r="S28" s="84">
        <v>0</v>
      </c>
      <c r="T28" s="84">
        <v>0</v>
      </c>
      <c r="U28" s="84">
        <v>41.57</v>
      </c>
      <c r="V28" s="84">
        <v>0</v>
      </c>
      <c r="W28" s="84">
        <v>0</v>
      </c>
      <c r="X28" s="94">
        <f t="shared" si="10"/>
        <v>0</v>
      </c>
      <c r="Y28" s="95">
        <f t="shared" si="11"/>
        <v>41.57</v>
      </c>
      <c r="Z28" s="91">
        <v>0</v>
      </c>
      <c r="AA28" s="84">
        <v>0</v>
      </c>
      <c r="AB28" s="84">
        <v>0</v>
      </c>
      <c r="AC28" s="84">
        <v>90</v>
      </c>
      <c r="AD28" s="96">
        <f t="shared" si="12"/>
        <v>0</v>
      </c>
      <c r="AE28" s="52">
        <f t="shared" si="13"/>
        <v>90</v>
      </c>
      <c r="AF28" s="118">
        <v>0.1173225806451613</v>
      </c>
      <c r="AG28" s="117">
        <v>0.45194287634408592</v>
      </c>
      <c r="AH28" s="54">
        <f t="shared" si="6"/>
        <v>6.9891337370465578</v>
      </c>
      <c r="AI28" s="63">
        <f t="shared" si="7"/>
        <v>10.303365153613868</v>
      </c>
      <c r="AJ28" s="64">
        <v>93.167951088092238</v>
      </c>
      <c r="AK28" s="61">
        <v>172.24042628952759</v>
      </c>
      <c r="AL28" s="128">
        <v>83.765592594216045</v>
      </c>
      <c r="AM28" s="61">
        <v>185.41426568051446</v>
      </c>
      <c r="AS28" s="121"/>
      <c r="BA28" s="42"/>
      <c r="BB28" s="42"/>
    </row>
    <row r="29" spans="1:54" ht="15.75" x14ac:dyDescent="0.25">
      <c r="A29" s="25">
        <v>21</v>
      </c>
      <c r="B29" s="69">
        <v>212.3</v>
      </c>
      <c r="C29" s="51">
        <f t="shared" si="0"/>
        <v>79.403844699709452</v>
      </c>
      <c r="D29" s="52">
        <f t="shared" si="1"/>
        <v>144.27044253685725</v>
      </c>
      <c r="E29" s="59">
        <f t="shared" si="2"/>
        <v>-11.374287236566714</v>
      </c>
      <c r="F29" s="68">
        <v>182.57</v>
      </c>
      <c r="G29" s="52">
        <f t="shared" si="3"/>
        <v>93.619321214313985</v>
      </c>
      <c r="H29" s="52">
        <f t="shared" si="4"/>
        <v>81.900081887938072</v>
      </c>
      <c r="I29" s="53">
        <f t="shared" si="5"/>
        <v>7.0505968977479467</v>
      </c>
      <c r="J29" s="58">
        <v>0</v>
      </c>
      <c r="K29" s="81">
        <v>22.04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22.04</v>
      </c>
      <c r="R29" s="91">
        <v>0</v>
      </c>
      <c r="S29" s="84">
        <v>0</v>
      </c>
      <c r="T29" s="84">
        <v>0</v>
      </c>
      <c r="U29" s="84">
        <v>40.869999999999997</v>
      </c>
      <c r="V29" s="84">
        <v>0</v>
      </c>
      <c r="W29" s="84">
        <v>0</v>
      </c>
      <c r="X29" s="94">
        <f t="shared" si="10"/>
        <v>0</v>
      </c>
      <c r="Y29" s="95">
        <f t="shared" si="11"/>
        <v>40.869999999999997</v>
      </c>
      <c r="Z29" s="91">
        <v>0</v>
      </c>
      <c r="AA29" s="84">
        <v>0</v>
      </c>
      <c r="AB29" s="84">
        <v>0</v>
      </c>
      <c r="AC29" s="84">
        <v>90</v>
      </c>
      <c r="AD29" s="96">
        <f t="shared" si="12"/>
        <v>0</v>
      </c>
      <c r="AE29" s="52">
        <f t="shared" si="13"/>
        <v>90</v>
      </c>
      <c r="AF29" s="118">
        <v>0.1173225806451613</v>
      </c>
      <c r="AG29" s="117">
        <v>0.45194287634408592</v>
      </c>
      <c r="AH29" s="54">
        <f t="shared" si="6"/>
        <v>6.9332743171027857</v>
      </c>
      <c r="AI29" s="63">
        <f t="shared" si="7"/>
        <v>10.2137698870892</v>
      </c>
      <c r="AJ29" s="64">
        <v>93.619321214313985</v>
      </c>
      <c r="AK29" s="61">
        <v>169.40384469970945</v>
      </c>
      <c r="AL29" s="128">
        <v>81.900081887938072</v>
      </c>
      <c r="AM29" s="61">
        <v>185.14044253685725</v>
      </c>
      <c r="AS29" s="121"/>
      <c r="BA29" s="42"/>
      <c r="BB29" s="42"/>
    </row>
    <row r="30" spans="1:54" ht="15.75" x14ac:dyDescent="0.25">
      <c r="A30" s="25">
        <v>22</v>
      </c>
      <c r="B30" s="69">
        <v>213.03</v>
      </c>
      <c r="C30" s="51">
        <f t="shared" si="0"/>
        <v>85.860071661573301</v>
      </c>
      <c r="D30" s="52">
        <f t="shared" si="1"/>
        <v>138.52377666211493</v>
      </c>
      <c r="E30" s="59">
        <f t="shared" si="2"/>
        <v>-11.353848323688224</v>
      </c>
      <c r="F30" s="68">
        <v>177.61</v>
      </c>
      <c r="G30" s="52">
        <f t="shared" si="3"/>
        <v>86.590066146888773</v>
      </c>
      <c r="H30" s="52">
        <f t="shared" si="4"/>
        <v>84.157814927263686</v>
      </c>
      <c r="I30" s="53">
        <f t="shared" si="5"/>
        <v>6.8621189258475495</v>
      </c>
      <c r="J30" s="58">
        <v>0</v>
      </c>
      <c r="K30" s="81">
        <v>22.04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22.04</v>
      </c>
      <c r="R30" s="91">
        <v>0</v>
      </c>
      <c r="S30" s="84"/>
      <c r="T30" s="84">
        <v>0</v>
      </c>
      <c r="U30" s="84">
        <v>40.869999999999997</v>
      </c>
      <c r="V30" s="84">
        <v>0</v>
      </c>
      <c r="W30" s="84">
        <v>0</v>
      </c>
      <c r="X30" s="94">
        <f t="shared" si="10"/>
        <v>0</v>
      </c>
      <c r="Y30" s="95">
        <f t="shared" si="11"/>
        <v>40.869999999999997</v>
      </c>
      <c r="Z30" s="91">
        <v>0</v>
      </c>
      <c r="AA30" s="84">
        <v>0</v>
      </c>
      <c r="AB30" s="84">
        <v>0</v>
      </c>
      <c r="AC30" s="84">
        <v>90</v>
      </c>
      <c r="AD30" s="96">
        <f t="shared" si="12"/>
        <v>0</v>
      </c>
      <c r="AE30" s="52">
        <f t="shared" si="13"/>
        <v>90</v>
      </c>
      <c r="AF30" s="118">
        <v>0.1173225806451613</v>
      </c>
      <c r="AG30" s="117">
        <v>0.45194287634408592</v>
      </c>
      <c r="AH30" s="54">
        <f t="shared" si="6"/>
        <v>6.7447963452023885</v>
      </c>
      <c r="AI30" s="63">
        <f t="shared" si="7"/>
        <v>10.234208799967689</v>
      </c>
      <c r="AJ30" s="64">
        <v>86.590066146888773</v>
      </c>
      <c r="AK30" s="61">
        <v>175.8600716615733</v>
      </c>
      <c r="AL30" s="128">
        <v>84.157814927263686</v>
      </c>
      <c r="AM30" s="61">
        <v>179.39377666211493</v>
      </c>
      <c r="AS30" s="121"/>
      <c r="BA30" s="42"/>
      <c r="BB30" s="42"/>
    </row>
    <row r="31" spans="1:54" ht="15.75" x14ac:dyDescent="0.25">
      <c r="A31" s="25">
        <v>23</v>
      </c>
      <c r="B31" s="69">
        <v>199.44</v>
      </c>
      <c r="C31" s="51">
        <f t="shared" si="0"/>
        <v>72.601318136300023</v>
      </c>
      <c r="D31" s="52">
        <f t="shared" si="1"/>
        <v>138.55343032949526</v>
      </c>
      <c r="E31" s="59">
        <f t="shared" si="2"/>
        <v>-11.714748465795308</v>
      </c>
      <c r="F31" s="68">
        <v>167.9</v>
      </c>
      <c r="G31" s="52">
        <f t="shared" si="3"/>
        <v>78.011711886862884</v>
      </c>
      <c r="H31" s="52">
        <f t="shared" si="4"/>
        <v>83.395144869813336</v>
      </c>
      <c r="I31" s="53">
        <f t="shared" si="5"/>
        <v>6.4931432433237815</v>
      </c>
      <c r="J31" s="58">
        <v>0</v>
      </c>
      <c r="K31" s="81">
        <v>22.04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22.04</v>
      </c>
      <c r="R31" s="91">
        <v>0</v>
      </c>
      <c r="S31" s="84">
        <v>0</v>
      </c>
      <c r="T31" s="84">
        <v>0</v>
      </c>
      <c r="U31" s="84">
        <v>41.57</v>
      </c>
      <c r="V31" s="84">
        <v>0</v>
      </c>
      <c r="W31" s="84">
        <v>0</v>
      </c>
      <c r="X31" s="94">
        <f t="shared" si="10"/>
        <v>0</v>
      </c>
      <c r="Y31" s="95">
        <f t="shared" si="11"/>
        <v>41.57</v>
      </c>
      <c r="Z31" s="91">
        <v>0</v>
      </c>
      <c r="AA31" s="84">
        <v>0</v>
      </c>
      <c r="AB31" s="84">
        <v>0</v>
      </c>
      <c r="AC31" s="84">
        <v>90</v>
      </c>
      <c r="AD31" s="96">
        <f t="shared" si="12"/>
        <v>0</v>
      </c>
      <c r="AE31" s="52">
        <f t="shared" si="13"/>
        <v>90</v>
      </c>
      <c r="AF31" s="118">
        <v>0.1173225806451613</v>
      </c>
      <c r="AG31" s="117">
        <v>0.45194287634408592</v>
      </c>
      <c r="AH31" s="54">
        <f t="shared" si="6"/>
        <v>6.3758206626786205</v>
      </c>
      <c r="AI31" s="63">
        <f t="shared" si="7"/>
        <v>9.8733086578606049</v>
      </c>
      <c r="AJ31" s="64">
        <v>78.011711886862884</v>
      </c>
      <c r="AK31" s="61">
        <v>162.60131813630002</v>
      </c>
      <c r="AL31" s="128">
        <v>83.395144869813336</v>
      </c>
      <c r="AM31" s="61">
        <v>180.12343032949525</v>
      </c>
      <c r="AS31" s="121"/>
      <c r="BA31" s="42"/>
      <c r="BB31" s="42"/>
    </row>
    <row r="32" spans="1:54" ht="16.5" thickBot="1" x14ac:dyDescent="0.3">
      <c r="A32" s="26">
        <v>24</v>
      </c>
      <c r="B32" s="70">
        <v>191.62</v>
      </c>
      <c r="C32" s="55">
        <f t="shared" si="0"/>
        <v>66.412685289242376</v>
      </c>
      <c r="D32" s="52">
        <f t="shared" si="1"/>
        <v>137.15864935156276</v>
      </c>
      <c r="E32" s="59">
        <f t="shared" si="2"/>
        <v>-11.951334640805099</v>
      </c>
      <c r="F32" s="71">
        <v>165.45</v>
      </c>
      <c r="G32" s="56">
        <f t="shared" si="3"/>
        <v>76.588153288792284</v>
      </c>
      <c r="H32" s="52">
        <f t="shared" si="4"/>
        <v>82.461802298388406</v>
      </c>
      <c r="I32" s="53">
        <f t="shared" si="5"/>
        <v>6.4000444128192937</v>
      </c>
      <c r="J32" s="58">
        <v>0</v>
      </c>
      <c r="K32" s="81">
        <v>22.04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22.04</v>
      </c>
      <c r="R32" s="91">
        <v>0</v>
      </c>
      <c r="S32" s="84">
        <v>0</v>
      </c>
      <c r="T32" s="84">
        <v>0</v>
      </c>
      <c r="U32" s="84">
        <v>40.94</v>
      </c>
      <c r="V32" s="84">
        <v>0</v>
      </c>
      <c r="W32" s="84">
        <v>0</v>
      </c>
      <c r="X32" s="94">
        <f t="shared" si="10"/>
        <v>0</v>
      </c>
      <c r="Y32" s="95">
        <f t="shared" si="11"/>
        <v>40.94</v>
      </c>
      <c r="Z32" s="92">
        <v>0</v>
      </c>
      <c r="AA32" s="93">
        <v>0</v>
      </c>
      <c r="AB32" s="93">
        <v>0</v>
      </c>
      <c r="AC32" s="93">
        <v>90</v>
      </c>
      <c r="AD32" s="96">
        <f t="shared" si="12"/>
        <v>0</v>
      </c>
      <c r="AE32" s="52">
        <f t="shared" si="13"/>
        <v>90</v>
      </c>
      <c r="AF32" s="118">
        <v>0.1173225806451613</v>
      </c>
      <c r="AG32" s="117">
        <v>0.45194287634408592</v>
      </c>
      <c r="AH32" s="54">
        <f t="shared" si="6"/>
        <v>6.2827218321741327</v>
      </c>
      <c r="AI32" s="63">
        <f t="shared" si="7"/>
        <v>9.6367224828508142</v>
      </c>
      <c r="AJ32" s="65">
        <v>76.588153288792284</v>
      </c>
      <c r="AK32" s="62">
        <v>156.41268528924238</v>
      </c>
      <c r="AL32" s="129">
        <v>82.461802298388406</v>
      </c>
      <c r="AM32" s="62">
        <v>178.09864935156276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231.70999999999998</v>
      </c>
      <c r="C33" s="40">
        <f t="shared" ref="C33:AE33" si="14">MAX(C9:C32)</f>
        <v>102.60524327318933</v>
      </c>
      <c r="D33" s="40">
        <f t="shared" si="14"/>
        <v>160.62587767068317</v>
      </c>
      <c r="E33" s="40">
        <f t="shared" si="14"/>
        <v>-11.048463563542944</v>
      </c>
      <c r="F33" s="40">
        <f t="shared" si="14"/>
        <v>184.04</v>
      </c>
      <c r="G33" s="40">
        <f t="shared" si="14"/>
        <v>93.619321214313985</v>
      </c>
      <c r="H33" s="40">
        <f t="shared" si="14"/>
        <v>84.157814927263686</v>
      </c>
      <c r="I33" s="40">
        <f t="shared" si="14"/>
        <v>7.1064563176917188</v>
      </c>
      <c r="J33" s="40">
        <f t="shared" si="14"/>
        <v>0</v>
      </c>
      <c r="K33" s="40">
        <f t="shared" si="14"/>
        <v>22.17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22.17</v>
      </c>
      <c r="R33" s="40">
        <f t="shared" si="14"/>
        <v>35.770000000000003</v>
      </c>
      <c r="S33" s="40">
        <f t="shared" si="14"/>
        <v>0</v>
      </c>
      <c r="T33" s="40">
        <f t="shared" si="14"/>
        <v>0</v>
      </c>
      <c r="U33" s="40">
        <f t="shared" si="14"/>
        <v>45.86</v>
      </c>
      <c r="V33" s="40">
        <f t="shared" si="14"/>
        <v>0</v>
      </c>
      <c r="W33" s="40">
        <f t="shared" si="14"/>
        <v>0</v>
      </c>
      <c r="X33" s="40">
        <f t="shared" si="14"/>
        <v>35.770000000000003</v>
      </c>
      <c r="Y33" s="40">
        <f t="shared" si="14"/>
        <v>45.86</v>
      </c>
      <c r="Z33" s="40"/>
      <c r="AA33" s="40"/>
      <c r="AB33" s="40"/>
      <c r="AC33" s="40"/>
      <c r="AD33" s="40">
        <f t="shared" si="14"/>
        <v>15.6</v>
      </c>
      <c r="AE33" s="40">
        <f t="shared" si="14"/>
        <v>93.82</v>
      </c>
      <c r="AF33" s="40">
        <f t="shared" ref="AF33:AM33" si="15">MAX(AF9:AF32)</f>
        <v>0.1173225806451613</v>
      </c>
      <c r="AG33" s="40">
        <f t="shared" si="15"/>
        <v>0.45194287634408592</v>
      </c>
      <c r="AH33" s="40">
        <f t="shared" si="15"/>
        <v>6.9891337370465578</v>
      </c>
      <c r="AI33" s="40">
        <f t="shared" si="15"/>
        <v>10.529593560112971</v>
      </c>
      <c r="AJ33" s="40">
        <f t="shared" si="15"/>
        <v>93.619321214313985</v>
      </c>
      <c r="AK33" s="40">
        <f t="shared" si="15"/>
        <v>175.8600716615733</v>
      </c>
      <c r="AL33" s="40">
        <f t="shared" si="15"/>
        <v>84.157814927263686</v>
      </c>
      <c r="AM33" s="130">
        <f t="shared" si="15"/>
        <v>196.5934390597823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189.21000000000006</v>
      </c>
      <c r="C34" s="41">
        <f t="shared" ref="C34:AE34" si="16">AVERAGE(C9:C33,C9:C32)</f>
        <v>61.837073752793891</v>
      </c>
      <c r="D34" s="41">
        <f t="shared" si="16"/>
        <v>140.06682915286663</v>
      </c>
      <c r="E34" s="41">
        <f t="shared" si="16"/>
        <v>-12.276093571368111</v>
      </c>
      <c r="F34" s="41">
        <f t="shared" si="16"/>
        <v>140.52816326530612</v>
      </c>
      <c r="G34" s="41">
        <f t="shared" si="16"/>
        <v>74.665453129508393</v>
      </c>
      <c r="H34" s="41">
        <f t="shared" si="16"/>
        <v>59.869763542254297</v>
      </c>
      <c r="I34" s="41">
        <f t="shared" si="16"/>
        <v>6.0101627661815566</v>
      </c>
      <c r="J34" s="41">
        <f t="shared" si="16"/>
        <v>0</v>
      </c>
      <c r="K34" s="41">
        <f t="shared" si="16"/>
        <v>22.06551020408163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22.06551020408163</v>
      </c>
      <c r="R34" s="41">
        <f t="shared" si="16"/>
        <v>11.832448979591836</v>
      </c>
      <c r="S34" s="41">
        <f t="shared" si="16"/>
        <v>0</v>
      </c>
      <c r="T34" s="41">
        <f t="shared" si="16"/>
        <v>0</v>
      </c>
      <c r="U34" s="41">
        <f t="shared" si="16"/>
        <v>36.714285714285708</v>
      </c>
      <c r="V34" s="41">
        <f t="shared" si="16"/>
        <v>0</v>
      </c>
      <c r="W34" s="41">
        <f t="shared" si="16"/>
        <v>0</v>
      </c>
      <c r="X34" s="41">
        <f t="shared" si="16"/>
        <v>11.832448979591836</v>
      </c>
      <c r="Y34" s="41">
        <f t="shared" si="16"/>
        <v>36.714285714285708</v>
      </c>
      <c r="Z34" s="41">
        <f>AVERAGE(Z9:Z33,Z9:Z32)</f>
        <v>3.6333333333333329</v>
      </c>
      <c r="AA34" s="41">
        <f>AVERAGE(AA9:AA33,AA9:AA32)</f>
        <v>0</v>
      </c>
      <c r="AB34" s="41">
        <f>AVERAGE(AB9:AB33,AB9:AB32)</f>
        <v>0</v>
      </c>
      <c r="AC34" s="41">
        <f t="shared" si="16"/>
        <v>86.008750000000006</v>
      </c>
      <c r="AD34" s="41">
        <f t="shared" si="16"/>
        <v>3.8775510204081627</v>
      </c>
      <c r="AE34" s="41">
        <f t="shared" si="16"/>
        <v>86.16816326530612</v>
      </c>
      <c r="AF34" s="41">
        <f t="shared" ref="AF34:AM34" si="17">AVERAGE(AF9:AF33,AF9:AF32)</f>
        <v>0.11732258064516124</v>
      </c>
      <c r="AG34" s="41">
        <f t="shared" si="17"/>
        <v>0.45194287634408548</v>
      </c>
      <c r="AH34" s="41">
        <f t="shared" si="17"/>
        <v>5.892840185536401</v>
      </c>
      <c r="AI34" s="41">
        <f t="shared" si="17"/>
        <v>9.3346166135122903</v>
      </c>
      <c r="AJ34" s="41">
        <f t="shared" si="17"/>
        <v>78.224636802977784</v>
      </c>
      <c r="AK34" s="41">
        <f t="shared" si="17"/>
        <v>147.58553963827117</v>
      </c>
      <c r="AL34" s="41">
        <f t="shared" si="17"/>
        <v>70.972212521846131</v>
      </c>
      <c r="AM34" s="131">
        <f t="shared" si="17"/>
        <v>176.57922836488902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93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94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95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92</v>
      </c>
      <c r="B37" s="200"/>
      <c r="C37" s="200"/>
      <c r="D37" s="199" t="s">
        <v>99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96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91</v>
      </c>
      <c r="AM37" s="197"/>
      <c r="AN37" s="197"/>
      <c r="AO37" s="198"/>
      <c r="AP37" s="213" t="s">
        <v>97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522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276.14999999999998</v>
      </c>
      <c r="Z38" s="133"/>
      <c r="AA38" s="8" t="s">
        <v>21</v>
      </c>
      <c r="AB38" s="5" t="s">
        <v>23</v>
      </c>
      <c r="AC38" s="30"/>
      <c r="AD38" s="134">
        <v>921.1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93.68</v>
      </c>
      <c r="AN38" s="135"/>
      <c r="AO38" s="8" t="s">
        <v>21</v>
      </c>
      <c r="AP38" s="5" t="s">
        <v>24</v>
      </c>
      <c r="AQ38" s="133">
        <v>1959.6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3296.23</v>
      </c>
      <c r="C39" s="11" t="s">
        <v>21</v>
      </c>
      <c r="D39" s="9" t="s">
        <v>71</v>
      </c>
      <c r="E39" s="10">
        <v>4403</v>
      </c>
      <c r="F39" s="12" t="s">
        <v>21</v>
      </c>
      <c r="G39" s="98"/>
      <c r="H39" s="101" t="s">
        <v>25</v>
      </c>
      <c r="I39" s="102"/>
      <c r="J39" s="103">
        <v>22.17</v>
      </c>
      <c r="K39" s="104" t="s">
        <v>62</v>
      </c>
      <c r="L39" s="105">
        <v>0.25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35.770000000000003</v>
      </c>
      <c r="Z39" s="102" t="s">
        <v>62</v>
      </c>
      <c r="AA39" s="108">
        <v>0.54166666666666663</v>
      </c>
      <c r="AB39" s="106" t="s">
        <v>25</v>
      </c>
      <c r="AC39" s="109"/>
      <c r="AD39" s="103">
        <v>49.45</v>
      </c>
      <c r="AE39" s="104" t="s">
        <v>75</v>
      </c>
      <c r="AF39" s="108">
        <v>0.66319444444444442</v>
      </c>
      <c r="AG39" s="106" t="s">
        <v>25</v>
      </c>
      <c r="AH39" s="102"/>
      <c r="AI39" s="103"/>
      <c r="AJ39" s="102" t="s">
        <v>75</v>
      </c>
      <c r="AK39" s="107"/>
      <c r="AL39" s="101" t="s">
        <v>25</v>
      </c>
      <c r="AM39" s="102">
        <v>15.6</v>
      </c>
      <c r="AN39" s="103" t="s">
        <v>75</v>
      </c>
      <c r="AO39" s="111">
        <v>0.54166666666666663</v>
      </c>
      <c r="AP39" s="106" t="s">
        <v>25</v>
      </c>
      <c r="AQ39" s="102">
        <v>93.82</v>
      </c>
      <c r="AR39" s="104" t="s">
        <v>75</v>
      </c>
      <c r="AS39" s="107">
        <v>0.20833333333333334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555.14</v>
      </c>
      <c r="F42" s="44" t="s">
        <v>69</v>
      </c>
      <c r="G42" s="47">
        <v>0.79166666666666663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/>
      <c r="F43" s="78"/>
      <c r="G43" s="79">
        <v>35.17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/>
      <c r="F44" s="78"/>
      <c r="G44" s="79">
        <v>90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280.66000000000003</v>
      </c>
      <c r="F45" s="83" t="s">
        <v>72</v>
      </c>
      <c r="G45" s="48">
        <v>0.54166666666666663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276.43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 MAI 23 </vt:lpstr>
      <vt:lpstr>'08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2023-05-09T01:32:15Z</dcterms:modified>
</cp:coreProperties>
</file>