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5BB4AEA2-1CA6-4D04-97E2-F9B96ED11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 AVR 23 " sheetId="3" r:id="rId1"/>
  </sheets>
  <externalReferences>
    <externalReference r:id="rId2"/>
  </externalReferences>
  <definedNames>
    <definedName name="_xlnm.Print_Area" localSheetId="0">'09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<sst xmlns="http://schemas.openxmlformats.org/spreadsheetml/2006/main" count="140" uniqueCount="108">
  <si>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</si>
  <si>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</si>
  <si>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</si>
  <si>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</si>
  <si>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</si>
  <si>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</si>
  <si>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</si>
  <si>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</si>
  <si>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</si>
  <si>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</si>
  <si>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</si>
  <si>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</si>
  <si>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</si>
  <si>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</si>
  <si>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</si>
  <si>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</si>
  <si>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</si>
  <si>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</si>
  <si>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</si>
  <si>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</si>
  <si>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</si>
  <si>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</si>
  <si>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</si>
  <si>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</si>
  <si>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</si>
  <si>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</si>
  <si>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</si>
  <si>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</si>
  <si>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</si>
  <si>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</si>
  <si>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</si>
  <si>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</si>
  <si>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</si>
  <si>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</si>
  <si>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</si>
  <si>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</si>
  <si>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</si>
  <si>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</si>
  <si>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</si>
  <si>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</si>
  <si>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</si>
  <si>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</si>
  <si>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</si>
  <si>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</si>
  <si>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</si>
  <si>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</si>
  <si>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</si>
  <si>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</si>
  <si>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</si>
  <si>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</si>
  <si>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</si>
  <si>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</si>
  <si>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</si>
  <si>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</si>
  <si>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</si>
  <si>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</si>
  <si>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</si>
  <si>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</si>
  <si>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</si>
  <si>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</si>
  <si>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</si>
  <si>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</si>
  <si>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</si>
  <si>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</si>
  <si>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</si>
  <si>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</si>
  <si>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</si>
  <si>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</si>
  <si>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</si>
  <si>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</si>
  <si>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</si>
  <si>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</si>
  <si>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</si>
  <si>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</si>
  <si>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</si>
  <si>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</si>
  <si>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</si>
  <si>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</si>
  <si>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</si>
  <si>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</si>
  <si>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</si>
  <si>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</si>
  <si>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</si>
  <si>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</si>
  <si>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</si>
  <si>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</si>
  <si>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</si>
  <si>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</si>
  <si>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</si>
  <si>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</si>
  <si>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</si>
  <si>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</si>
  <si>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</si>
  <si>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</si>
  <si>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</si>
  <si>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</si>
  <si>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</si>
  <si>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</si>
  <si>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</si>
  <si>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</si>
  <si>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</si>
  <si>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</si>
  <si>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</si>
  <si>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</si>
  <si>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</si>
  <si>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DOSSA</t>
  </si>
  <si>
    <t>TETE et TAGBA</t>
  </si>
  <si>
    <t>TAGBA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</si>
</sst>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'09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'!$B$9:$B$32</c:f>
              <c:numCache>
                <c:formatCode>General</c:formatCode>
                <c:ptCount val="24"/>
                <c:pt idx="0">
                  <c:v>118.28</c:v>
                </c:pt>
                <c:pt idx="1">
                  <c:v>106.17</c:v>
                </c:pt>
                <c:pt idx="2">
                  <c:v>107.14999999999999</c:v>
                </c:pt>
                <c:pt idx="3">
                  <c:v>108.24</c:v>
                </c:pt>
                <c:pt idx="4">
                  <c:v>106.1</c:v>
                </c:pt>
                <c:pt idx="5">
                  <c:v>99.42</c:v>
                </c:pt>
                <c:pt idx="6">
                  <c:v>89.82</c:v>
                </c:pt>
                <c:pt idx="7">
                  <c:v>92.32</c:v>
                </c:pt>
                <c:pt idx="8">
                  <c:v>78.27</c:v>
                </c:pt>
                <c:pt idx="9">
                  <c:v>79.320000000000007</c:v>
                </c:pt>
                <c:pt idx="10">
                  <c:v>74.820000000000007</c:v>
                </c:pt>
                <c:pt idx="11">
                  <c:v>81.41</c:v>
                </c:pt>
                <c:pt idx="12">
                  <c:v>77.56</c:v>
                </c:pt>
                <c:pt idx="13">
                  <c:v>80.52</c:v>
                </c:pt>
                <c:pt idx="14">
                  <c:v>91.68</c:v>
                </c:pt>
                <c:pt idx="15">
                  <c:v>89.199999999999989</c:v>
                </c:pt>
                <c:pt idx="16">
                  <c:v>88.4</c:v>
                </c:pt>
                <c:pt idx="17">
                  <c:v>81.050000000000011</c:v>
                </c:pt>
                <c:pt idx="18">
                  <c:v>94.32</c:v>
                </c:pt>
                <c:pt idx="19">
                  <c:v>90.42</c:v>
                </c:pt>
                <c:pt idx="20">
                  <c:v>96.22</c:v>
                </c:pt>
                <c:pt idx="21">
                  <c:v>91.93</c:v>
                </c:pt>
                <c:pt idx="22">
                  <c:v>86.23</c:v>
                </c:pt>
                <c:pt idx="23">
                  <c:v>89.31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'09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'!$C$9:$C$32</c:f>
              <c:numCache>
                <c:formatCode>General</c:formatCode>
                <c:ptCount val="24"/>
                <c:pt idx="0">
                  <c:v>7.62</c:v>
                </c:pt>
                <c:pt idx="1">
                  <c:v>7.01</c:v>
                </c:pt>
                <c:pt idx="2">
                  <c:v>7.01</c:v>
                </c:pt>
                <c:pt idx="3">
                  <c:v>7.01</c:v>
                </c:pt>
                <c:pt idx="4">
                  <c:v>7.01</c:v>
                </c:pt>
                <c:pt idx="5">
                  <c:v>7.01</c:v>
                </c:pt>
                <c:pt idx="6">
                  <c:v>6.36</c:v>
                </c:pt>
                <c:pt idx="7">
                  <c:v>6.92</c:v>
                </c:pt>
                <c:pt idx="8">
                  <c:v>6.31</c:v>
                </c:pt>
                <c:pt idx="9">
                  <c:v>5.7</c:v>
                </c:pt>
                <c:pt idx="10">
                  <c:v>1.1000000000000001</c:v>
                </c:pt>
                <c:pt idx="11">
                  <c:v>4.41</c:v>
                </c:pt>
                <c:pt idx="12">
                  <c:v>4.41</c:v>
                </c:pt>
                <c:pt idx="13">
                  <c:v>5.0199999999999996</c:v>
                </c:pt>
                <c:pt idx="14">
                  <c:v>5.0199999999999996</c:v>
                </c:pt>
                <c:pt idx="15">
                  <c:v>3.71</c:v>
                </c:pt>
                <c:pt idx="16">
                  <c:v>5.47</c:v>
                </c:pt>
                <c:pt idx="17">
                  <c:v>6.08</c:v>
                </c:pt>
                <c:pt idx="18">
                  <c:v>7.31</c:v>
                </c:pt>
                <c:pt idx="19">
                  <c:v>7.54</c:v>
                </c:pt>
                <c:pt idx="20">
                  <c:v>6.94</c:v>
                </c:pt>
                <c:pt idx="21">
                  <c:v>6.94</c:v>
                </c:pt>
                <c:pt idx="22">
                  <c:v>6.34</c:v>
                </c:pt>
                <c:pt idx="23">
                  <c:v>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'09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'!$D$9:$D$32</c:f>
              <c:numCache>
                <c:formatCode>0.00</c:formatCode>
                <c:ptCount val="24"/>
                <c:pt idx="0">
                  <c:v>106.59380911129095</c:v>
                </c:pt>
                <c:pt idx="1">
                  <c:v>95.415796203170828</c:v>
                </c:pt>
                <c:pt idx="2">
                  <c:v>96.368357392494318</c:v>
                </c:pt>
                <c:pt idx="3">
                  <c:v>97.403199729650197</c:v>
                </c:pt>
                <c:pt idx="4">
                  <c:v>95.323117187474793</c:v>
                </c:pt>
                <c:pt idx="5">
                  <c:v>88.829588708498477</c:v>
                </c:pt>
                <c:pt idx="6">
                  <c:v>80.076418699341247</c:v>
                </c:pt>
                <c:pt idx="7">
                  <c:v>82.332239822594602</c:v>
                </c:pt>
                <c:pt idx="8">
                  <c:v>69.299048524280039</c:v>
                </c:pt>
                <c:pt idx="9">
                  <c:v>70.66479206991437</c:v>
                </c:pt>
                <c:pt idx="10">
                  <c:v>70.744353523545726</c:v>
                </c:pt>
                <c:pt idx="11">
                  <c:v>73.931679859672954</c:v>
                </c:pt>
                <c:pt idx="12">
                  <c:v>69.919570028002767</c:v>
                </c:pt>
                <c:pt idx="13">
                  <c:v>72.201254000056693</c:v>
                </c:pt>
                <c:pt idx="14">
                  <c:v>83.332695609965683</c:v>
                </c:pt>
                <c:pt idx="15">
                  <c:v>82.186774254516507</c:v>
                </c:pt>
                <c:pt idx="16">
                  <c:v>79.70348979475628</c:v>
                </c:pt>
                <c:pt idx="17">
                  <c:v>71.720531152536978</c:v>
                </c:pt>
                <c:pt idx="18">
                  <c:v>83.138401576940538</c:v>
                </c:pt>
                <c:pt idx="19">
                  <c:v>78.870087010262125</c:v>
                </c:pt>
                <c:pt idx="20">
                  <c:v>85.270087010262088</c:v>
                </c:pt>
                <c:pt idx="21">
                  <c:v>81.131841027433126</c:v>
                </c:pt>
                <c:pt idx="22">
                  <c:v>75.899406274836821</c:v>
                </c:pt>
                <c:pt idx="23">
                  <c:v>79.200597296081582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'09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'!$E$9:$E$32</c:f>
              <c:numCache>
                <c:formatCode>0.00</c:formatCode>
                <c:ptCount val="24"/>
                <c:pt idx="0">
                  <c:v>4.0661908887090652</c:v>
                </c:pt>
                <c:pt idx="1">
                  <c:v>3.7442037968291748</c:v>
                </c:pt>
                <c:pt idx="2">
                  <c:v>3.771642607505675</c:v>
                </c:pt>
                <c:pt idx="3">
                  <c:v>3.826800270349799</c:v>
                </c:pt>
                <c:pt idx="4">
                  <c:v>3.7668828125252167</c:v>
                </c:pt>
                <c:pt idx="5">
                  <c:v>3.5804112915015258</c:v>
                </c:pt>
                <c:pt idx="6">
                  <c:v>3.3835813006587534</c:v>
                </c:pt>
                <c:pt idx="7">
                  <c:v>3.067760177405396</c:v>
                </c:pt>
                <c:pt idx="8">
                  <c:v>2.660951475719961</c:v>
                </c:pt>
                <c:pt idx="9">
                  <c:v>2.9552079300856411</c:v>
                </c:pt>
                <c:pt idx="10">
                  <c:v>2.9756464764543074</c:v>
                </c:pt>
                <c:pt idx="11">
                  <c:v>3.0683201403270521</c:v>
                </c:pt>
                <c:pt idx="12">
                  <c:v>3.2304299719972596</c:v>
                </c:pt>
                <c:pt idx="13">
                  <c:v>3.2987459999433133</c:v>
                </c:pt>
                <c:pt idx="14">
                  <c:v>3.3273043900343344</c:v>
                </c:pt>
                <c:pt idx="15">
                  <c:v>3.3032257454834939</c:v>
                </c:pt>
                <c:pt idx="16">
                  <c:v>3.2265102052437333</c:v>
                </c:pt>
                <c:pt idx="17">
                  <c:v>3.2494688474630271</c:v>
                </c:pt>
                <c:pt idx="18">
                  <c:v>3.8715984230594591</c:v>
                </c:pt>
                <c:pt idx="19">
                  <c:v>4.0099129897379049</c:v>
                </c:pt>
                <c:pt idx="20">
                  <c:v>4.0099129897379049</c:v>
                </c:pt>
                <c:pt idx="21">
                  <c:v>3.8581589725668897</c:v>
                </c:pt>
                <c:pt idx="22">
                  <c:v>3.9905937251631718</c:v>
                </c:pt>
                <c:pt idx="23">
                  <c:v>3.7694027039184226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'09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'09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'09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'!$AK$9:$AK$32</c:f>
              <c:numCache>
                <c:formatCode>0.00</c:formatCode>
                <c:ptCount val="24"/>
                <c:pt idx="0">
                  <c:v>7.62</c:v>
                </c:pt>
                <c:pt idx="1">
                  <c:v>7.01</c:v>
                </c:pt>
                <c:pt idx="2">
                  <c:v>7.01</c:v>
                </c:pt>
                <c:pt idx="3">
                  <c:v>7.01</c:v>
                </c:pt>
                <c:pt idx="4">
                  <c:v>7.01</c:v>
                </c:pt>
                <c:pt idx="5">
                  <c:v>7.01</c:v>
                </c:pt>
                <c:pt idx="6">
                  <c:v>6.36</c:v>
                </c:pt>
                <c:pt idx="7">
                  <c:v>6.92</c:v>
                </c:pt>
                <c:pt idx="8">
                  <c:v>6.31</c:v>
                </c:pt>
                <c:pt idx="9">
                  <c:v>5.7</c:v>
                </c:pt>
                <c:pt idx="10">
                  <c:v>1.1000000000000001</c:v>
                </c:pt>
                <c:pt idx="11">
                  <c:v>4.41</c:v>
                </c:pt>
                <c:pt idx="12">
                  <c:v>4.41</c:v>
                </c:pt>
                <c:pt idx="13">
                  <c:v>5.0199999999999996</c:v>
                </c:pt>
                <c:pt idx="14">
                  <c:v>5.0199999999999996</c:v>
                </c:pt>
                <c:pt idx="15">
                  <c:v>3.71</c:v>
                </c:pt>
                <c:pt idx="16">
                  <c:v>5.47</c:v>
                </c:pt>
                <c:pt idx="17">
                  <c:v>6.08</c:v>
                </c:pt>
                <c:pt idx="18">
                  <c:v>7.31</c:v>
                </c:pt>
                <c:pt idx="19">
                  <c:v>7.54</c:v>
                </c:pt>
                <c:pt idx="20">
                  <c:v>6.94</c:v>
                </c:pt>
                <c:pt idx="21">
                  <c:v>6.94</c:v>
                </c:pt>
                <c:pt idx="22">
                  <c:v>6.34</c:v>
                </c:pt>
                <c:pt idx="23">
                  <c:v>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'09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'!$AM$9:$AM$32</c:f>
              <c:numCache>
                <c:formatCode>0.00</c:formatCode>
                <c:ptCount val="24"/>
                <c:pt idx="0">
                  <c:v>136.14380911129095</c:v>
                </c:pt>
                <c:pt idx="1">
                  <c:v>124.96579620317083</c:v>
                </c:pt>
                <c:pt idx="2">
                  <c:v>125.91835739249431</c:v>
                </c:pt>
                <c:pt idx="3">
                  <c:v>127.83319972965019</c:v>
                </c:pt>
                <c:pt idx="4">
                  <c:v>125.7531171874748</c:v>
                </c:pt>
                <c:pt idx="5">
                  <c:v>119.27958870849848</c:v>
                </c:pt>
                <c:pt idx="6">
                  <c:v>112.44641869934125</c:v>
                </c:pt>
                <c:pt idx="7">
                  <c:v>101.48223982259461</c:v>
                </c:pt>
                <c:pt idx="8">
                  <c:v>87.359048524280041</c:v>
                </c:pt>
                <c:pt idx="9">
                  <c:v>97.574792069914366</c:v>
                </c:pt>
                <c:pt idx="10">
                  <c:v>98.284353523545718</c:v>
                </c:pt>
                <c:pt idx="11">
                  <c:v>101.50167985967295</c:v>
                </c:pt>
                <c:pt idx="12">
                  <c:v>107.12957002800276</c:v>
                </c:pt>
                <c:pt idx="13">
                  <c:v>109.50125400005669</c:v>
                </c:pt>
                <c:pt idx="14">
                  <c:v>110.49269560996568</c:v>
                </c:pt>
                <c:pt idx="15">
                  <c:v>109.65677425451651</c:v>
                </c:pt>
                <c:pt idx="16">
                  <c:v>106.99348979475627</c:v>
                </c:pt>
                <c:pt idx="17">
                  <c:v>107.79053115253699</c:v>
                </c:pt>
                <c:pt idx="18">
                  <c:v>129.38840157694054</c:v>
                </c:pt>
                <c:pt idx="19">
                  <c:v>134.19008701026212</c:v>
                </c:pt>
                <c:pt idx="20">
                  <c:v>134.19008701026209</c:v>
                </c:pt>
                <c:pt idx="21">
                  <c:v>128.92184102743312</c:v>
                </c:pt>
                <c:pt idx="22">
                  <c:v>133.51940627483683</c:v>
                </c:pt>
                <c:pt idx="23">
                  <c:v>125.84059729608158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1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'09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'!$F$9:$F$32</c:f>
              <c:numCache>
                <c:formatCode>General</c:formatCode>
                <c:ptCount val="24"/>
                <c:pt idx="0">
                  <c:v>284.99</c:v>
                </c:pt>
                <c:pt idx="1">
                  <c:v>279.24</c:v>
                </c:pt>
                <c:pt idx="2">
                  <c:v>269.57</c:v>
                </c:pt>
                <c:pt idx="3">
                  <c:v>262.95999999999998</c:v>
                </c:pt>
                <c:pt idx="4">
                  <c:v>257.54000000000002</c:v>
                </c:pt>
                <c:pt idx="5">
                  <c:v>235.06</c:v>
                </c:pt>
                <c:pt idx="6">
                  <c:v>200.24</c:v>
                </c:pt>
                <c:pt idx="7">
                  <c:v>140.26</c:v>
                </c:pt>
                <c:pt idx="8">
                  <c:v>108.84</c:v>
                </c:pt>
                <c:pt idx="9">
                  <c:v>114.44</c:v>
                </c:pt>
                <c:pt idx="10">
                  <c:v>120.98</c:v>
                </c:pt>
                <c:pt idx="11">
                  <c:v>119.07</c:v>
                </c:pt>
                <c:pt idx="12">
                  <c:v>124.06</c:v>
                </c:pt>
                <c:pt idx="13">
                  <c:v>144.77000000000001</c:v>
                </c:pt>
                <c:pt idx="14">
                  <c:v>164.76</c:v>
                </c:pt>
                <c:pt idx="15">
                  <c:v>156.04</c:v>
                </c:pt>
                <c:pt idx="16">
                  <c:v>174.96</c:v>
                </c:pt>
                <c:pt idx="17">
                  <c:v>201.14</c:v>
                </c:pt>
                <c:pt idx="18">
                  <c:v>224.43</c:v>
                </c:pt>
                <c:pt idx="19">
                  <c:v>226.04</c:v>
                </c:pt>
                <c:pt idx="20">
                  <c:v>234.39</c:v>
                </c:pt>
                <c:pt idx="21">
                  <c:v>244.38</c:v>
                </c:pt>
                <c:pt idx="22">
                  <c:v>229.31</c:v>
                </c:pt>
                <c:pt idx="23">
                  <c:v>215.44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'09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'!$G$9:$G$32</c:f>
              <c:numCache>
                <c:formatCode>0.00</c:formatCode>
                <c:ptCount val="24"/>
                <c:pt idx="0">
                  <c:v>189.7634919468114</c:v>
                </c:pt>
                <c:pt idx="1">
                  <c:v>187.40430204663195</c:v>
                </c:pt>
                <c:pt idx="2">
                  <c:v>183.63989999917197</c:v>
                </c:pt>
                <c:pt idx="3">
                  <c:v>176.05549458829967</c:v>
                </c:pt>
                <c:pt idx="4">
                  <c:v>169.94376266430766</c:v>
                </c:pt>
                <c:pt idx="5">
                  <c:v>150.20494783647004</c:v>
                </c:pt>
                <c:pt idx="6">
                  <c:v>132.13867624760235</c:v>
                </c:pt>
                <c:pt idx="7">
                  <c:v>85.490464200538881</c:v>
                </c:pt>
                <c:pt idx="8">
                  <c:v>81.687863897367436</c:v>
                </c:pt>
                <c:pt idx="9">
                  <c:v>82.940219569332214</c:v>
                </c:pt>
                <c:pt idx="10">
                  <c:v>97.264836062998015</c:v>
                </c:pt>
                <c:pt idx="11">
                  <c:v>93.826249223636978</c:v>
                </c:pt>
                <c:pt idx="12">
                  <c:v>99.601995659002725</c:v>
                </c:pt>
                <c:pt idx="13">
                  <c:v>103.68702395723274</c:v>
                </c:pt>
                <c:pt idx="14">
                  <c:v>125.2397774994302</c:v>
                </c:pt>
                <c:pt idx="15">
                  <c:v>108.1978596131636</c:v>
                </c:pt>
                <c:pt idx="16">
                  <c:v>111.71861786582633</c:v>
                </c:pt>
                <c:pt idx="17">
                  <c:v>119.37510204767528</c:v>
                </c:pt>
                <c:pt idx="18">
                  <c:v>130.37258903395207</c:v>
                </c:pt>
                <c:pt idx="19">
                  <c:v>129.77658452420664</c:v>
                </c:pt>
                <c:pt idx="20">
                  <c:v>138.5241832818682</c:v>
                </c:pt>
                <c:pt idx="21">
                  <c:v>143.74462989133502</c:v>
                </c:pt>
                <c:pt idx="22">
                  <c:v>135.9877885615538</c:v>
                </c:pt>
                <c:pt idx="23">
                  <c:v>122.06233523272124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'09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'!$H$9:$H$32</c:f>
              <c:numCache>
                <c:formatCode>0.00</c:formatCode>
                <c:ptCount val="24"/>
                <c:pt idx="0">
                  <c:v>83.145712534550654</c:v>
                </c:pt>
                <c:pt idx="1">
                  <c:v>79.973391608059558</c:v>
                </c:pt>
                <c:pt idx="2">
                  <c:v>74.293882007959468</c:v>
                </c:pt>
                <c:pt idx="3">
                  <c:v>75.539972785232024</c:v>
                </c:pt>
                <c:pt idx="4">
                  <c:v>76.393195661299629</c:v>
                </c:pt>
                <c:pt idx="5">
                  <c:v>74.534695814972494</c:v>
                </c:pt>
                <c:pt idx="6">
                  <c:v>58.644263591413768</c:v>
                </c:pt>
                <c:pt idx="7">
                  <c:v>46.103945384195171</c:v>
                </c:pt>
                <c:pt idx="8">
                  <c:v>19.015070740826026</c:v>
                </c:pt>
                <c:pt idx="9">
                  <c:v>22.215605995408104</c:v>
                </c:pt>
                <c:pt idx="10">
                  <c:v>14.50052360229212</c:v>
                </c:pt>
                <c:pt idx="11">
                  <c:v>15.894221802120452</c:v>
                </c:pt>
                <c:pt idx="12">
                  <c:v>14.669990034410596</c:v>
                </c:pt>
                <c:pt idx="13">
                  <c:v>30.941587397333798</c:v>
                </c:pt>
                <c:pt idx="14">
                  <c:v>28.910705106851932</c:v>
                </c:pt>
                <c:pt idx="15">
                  <c:v>38.371401331948498</c:v>
                </c:pt>
                <c:pt idx="16">
                  <c:v>52.876188796989098</c:v>
                </c:pt>
                <c:pt idx="17">
                  <c:v>71.085464981138585</c:v>
                </c:pt>
                <c:pt idx="18">
                  <c:v>81.878580174456488</c:v>
                </c:pt>
                <c:pt idx="19">
                  <c:v>83.802637849795758</c:v>
                </c:pt>
                <c:pt idx="20">
                  <c:v>83.123091654962352</c:v>
                </c:pt>
                <c:pt idx="21">
                  <c:v>87.431344404198171</c:v>
                </c:pt>
                <c:pt idx="22">
                  <c:v>80.596205646375324</c:v>
                </c:pt>
                <c:pt idx="23">
                  <c:v>81.215553175110117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'09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'!$I$9:$I$32</c:f>
              <c:numCache>
                <c:formatCode>0.00</c:formatCode>
                <c:ptCount val="24"/>
                <c:pt idx="0">
                  <c:v>12.080795518637968</c:v>
                </c:pt>
                <c:pt idx="1">
                  <c:v>11.862306345308481</c:v>
                </c:pt>
                <c:pt idx="2">
                  <c:v>11.636217992868593</c:v>
                </c:pt>
                <c:pt idx="3">
                  <c:v>11.364532626468316</c:v>
                </c:pt>
                <c:pt idx="4">
                  <c:v>11.203041674392763</c:v>
                </c:pt>
                <c:pt idx="5">
                  <c:v>10.320356348557494</c:v>
                </c:pt>
                <c:pt idx="6">
                  <c:v>9.4570601609839127</c:v>
                </c:pt>
                <c:pt idx="7">
                  <c:v>8.6655904152659513</c:v>
                </c:pt>
                <c:pt idx="8">
                  <c:v>8.1370653618065614</c:v>
                </c:pt>
                <c:pt idx="9">
                  <c:v>9.2841744352596844</c:v>
                </c:pt>
                <c:pt idx="10">
                  <c:v>9.214640334709868</c:v>
                </c:pt>
                <c:pt idx="11">
                  <c:v>9.3495289742425722</c:v>
                </c:pt>
                <c:pt idx="12">
                  <c:v>9.7880143065867014</c:v>
                </c:pt>
                <c:pt idx="13">
                  <c:v>10.141388645433507</c:v>
                </c:pt>
                <c:pt idx="14">
                  <c:v>10.609517393717864</c:v>
                </c:pt>
                <c:pt idx="15">
                  <c:v>9.4707390548878845</c:v>
                </c:pt>
                <c:pt idx="16">
                  <c:v>10.365193337184577</c:v>
                </c:pt>
                <c:pt idx="17">
                  <c:v>10.679432971186101</c:v>
                </c:pt>
                <c:pt idx="18">
                  <c:v>12.178830791591521</c:v>
                </c:pt>
                <c:pt idx="19">
                  <c:v>12.460777625997606</c:v>
                </c:pt>
                <c:pt idx="20">
                  <c:v>12.742725063169429</c:v>
                </c:pt>
                <c:pt idx="21">
                  <c:v>13.204025704466813</c:v>
                </c:pt>
                <c:pt idx="22">
                  <c:v>12.726005792070863</c:v>
                </c:pt>
                <c:pt idx="23">
                  <c:v>12.162111592168641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'09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'!$AD$9:$AD$32</c:f>
              <c:numCache>
                <c:formatCode>0.00</c:formatCode>
                <c:ptCount val="24"/>
                <c:pt idx="0">
                  <c:v>22.15</c:v>
                </c:pt>
                <c:pt idx="1">
                  <c:v>22.15</c:v>
                </c:pt>
                <c:pt idx="2">
                  <c:v>25.87</c:v>
                </c:pt>
                <c:pt idx="3">
                  <c:v>25.33</c:v>
                </c:pt>
                <c:pt idx="4">
                  <c:v>26.5</c:v>
                </c:pt>
                <c:pt idx="5">
                  <c:v>25.4</c:v>
                </c:pt>
                <c:pt idx="6">
                  <c:v>33.74</c:v>
                </c:pt>
                <c:pt idx="7">
                  <c:v>66.39</c:v>
                </c:pt>
                <c:pt idx="8">
                  <c:v>79.819999999999993</c:v>
                </c:pt>
                <c:pt idx="9">
                  <c:v>86.62</c:v>
                </c:pt>
                <c:pt idx="10">
                  <c:v>76.709999999999994</c:v>
                </c:pt>
                <c:pt idx="11">
                  <c:v>88.210000000000008</c:v>
                </c:pt>
                <c:pt idx="12">
                  <c:v>87.77</c:v>
                </c:pt>
                <c:pt idx="13">
                  <c:v>79.98</c:v>
                </c:pt>
                <c:pt idx="14">
                  <c:v>80.099999999999994</c:v>
                </c:pt>
                <c:pt idx="15">
                  <c:v>68.350000000000009</c:v>
                </c:pt>
                <c:pt idx="16">
                  <c:v>70.87</c:v>
                </c:pt>
                <c:pt idx="17">
                  <c:v>69.12</c:v>
                </c:pt>
                <c:pt idx="18">
                  <c:v>85.29</c:v>
                </c:pt>
                <c:pt idx="19">
                  <c:v>91.1</c:v>
                </c:pt>
                <c:pt idx="20">
                  <c:v>90.17</c:v>
                </c:pt>
                <c:pt idx="21">
                  <c:v>92.32</c:v>
                </c:pt>
                <c:pt idx="22">
                  <c:v>94.81</c:v>
                </c:pt>
                <c:pt idx="23">
                  <c:v>93.84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'09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'09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'09 AVR 23 '!$AJ$9:$AJ$32</c:f>
              <c:numCache>
                <c:formatCode>0.00</c:formatCode>
                <c:ptCount val="24"/>
                <c:pt idx="0">
                  <c:v>211.9134919468114</c:v>
                </c:pt>
                <c:pt idx="1">
                  <c:v>209.55430204663196</c:v>
                </c:pt>
                <c:pt idx="2">
                  <c:v>209.50989999917198</c:v>
                </c:pt>
                <c:pt idx="3">
                  <c:v>201.38549458829965</c:v>
                </c:pt>
                <c:pt idx="4">
                  <c:v>196.44376266430766</c:v>
                </c:pt>
                <c:pt idx="5">
                  <c:v>175.60494783647005</c:v>
                </c:pt>
                <c:pt idx="6">
                  <c:v>165.87867624760236</c:v>
                </c:pt>
                <c:pt idx="7">
                  <c:v>151.88046420053888</c:v>
                </c:pt>
                <c:pt idx="8">
                  <c:v>161.50786389736743</c:v>
                </c:pt>
                <c:pt idx="9">
                  <c:v>169.56021956933222</c:v>
                </c:pt>
                <c:pt idx="10">
                  <c:v>173.97483606299801</c:v>
                </c:pt>
                <c:pt idx="11">
                  <c:v>182.03624922363699</c:v>
                </c:pt>
                <c:pt idx="12">
                  <c:v>187.37199565900272</c:v>
                </c:pt>
                <c:pt idx="13">
                  <c:v>183.66702395723274</c:v>
                </c:pt>
                <c:pt idx="14">
                  <c:v>205.3397774994302</c:v>
                </c:pt>
                <c:pt idx="15">
                  <c:v>176.54785961316361</c:v>
                </c:pt>
                <c:pt idx="16">
                  <c:v>182.58861786582634</c:v>
                </c:pt>
                <c:pt idx="17">
                  <c:v>188.49510204767529</c:v>
                </c:pt>
                <c:pt idx="18">
                  <c:v>215.66258903395206</c:v>
                </c:pt>
                <c:pt idx="19">
                  <c:v>220.87658452420663</c:v>
                </c:pt>
                <c:pt idx="20">
                  <c:v>228.69418328186822</c:v>
                </c:pt>
                <c:pt idx="21">
                  <c:v>236.06462989133502</c:v>
                </c:pt>
                <c:pt idx="22">
                  <c:v>230.7977885615538</c:v>
                </c:pt>
                <c:pt idx="23">
                  <c:v>215.90233523272124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'09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'09 AVR 23 '!$AL$9:$AL$32</c:f>
              <c:numCache>
                <c:formatCode>0.00</c:formatCode>
                <c:ptCount val="24"/>
                <c:pt idx="0">
                  <c:v>83.145712534550654</c:v>
                </c:pt>
                <c:pt idx="1">
                  <c:v>79.973391608059558</c:v>
                </c:pt>
                <c:pt idx="2">
                  <c:v>74.293882007959468</c:v>
                </c:pt>
                <c:pt idx="3">
                  <c:v>75.539972785232024</c:v>
                </c:pt>
                <c:pt idx="4">
                  <c:v>76.393195661299629</c:v>
                </c:pt>
                <c:pt idx="5">
                  <c:v>74.884695814972488</c:v>
                </c:pt>
                <c:pt idx="6">
                  <c:v>62.754263591413768</c:v>
                </c:pt>
                <c:pt idx="7">
                  <c:v>56.713945384195171</c:v>
                </c:pt>
                <c:pt idx="8">
                  <c:v>33.705070740826024</c:v>
                </c:pt>
                <c:pt idx="9">
                  <c:v>54.695605995408101</c:v>
                </c:pt>
                <c:pt idx="10">
                  <c:v>48.520523602292123</c:v>
                </c:pt>
                <c:pt idx="11">
                  <c:v>43.874221802120452</c:v>
                </c:pt>
                <c:pt idx="12">
                  <c:v>49.639990034410594</c:v>
                </c:pt>
                <c:pt idx="13">
                  <c:v>62.291587397333799</c:v>
                </c:pt>
                <c:pt idx="14">
                  <c:v>52.470705106851931</c:v>
                </c:pt>
                <c:pt idx="15">
                  <c:v>52.4314013319485</c:v>
                </c:pt>
                <c:pt idx="16">
                  <c:v>69.036188796989094</c:v>
                </c:pt>
                <c:pt idx="17">
                  <c:v>71.085464981138585</c:v>
                </c:pt>
                <c:pt idx="18">
                  <c:v>81.878580174456488</c:v>
                </c:pt>
                <c:pt idx="19">
                  <c:v>83.802637849795758</c:v>
                </c:pt>
                <c:pt idx="20">
                  <c:v>83.123091654962352</c:v>
                </c:pt>
                <c:pt idx="21">
                  <c:v>87.431344404198171</c:v>
                </c:pt>
                <c:pt idx="22">
                  <c:v>80.596205646375324</c:v>
                </c:pt>
                <c:pt idx="23">
                  <c:v>81.215553175110117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22415</xdr:colOff>
      <xdr:row>40</xdr:row>
      <xdr:rowOff>11206</xdr:rowOff>
    </xdr:from>
    <xdr:to>
      <xdr:col>44</xdr:col>
      <xdr:colOff>302560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2358">
          <cell r="AV2358">
            <v>0.42506115591397842</v>
          </cell>
          <cell r="AW2358">
            <v>0.1442043010752688</v>
          </cell>
        </row>
        <row r="2359">
          <cell r="AV2359">
            <v>0.42506115591397842</v>
          </cell>
          <cell r="AW2359">
            <v>0.1442043010752688</v>
          </cell>
        </row>
        <row r="2360">
          <cell r="AV2360">
            <v>0.42506115591397842</v>
          </cell>
          <cell r="AW2360">
            <v>0.1442043010752688</v>
          </cell>
        </row>
        <row r="2361">
          <cell r="AV2361">
            <v>0.42506115591397842</v>
          </cell>
          <cell r="AW2361">
            <v>0.1442043010752688</v>
          </cell>
        </row>
        <row r="2362">
          <cell r="AV2362">
            <v>0.42506115591397842</v>
          </cell>
          <cell r="AW2362">
            <v>0.1442043010752688</v>
          </cell>
        </row>
        <row r="2363">
          <cell r="AV2363">
            <v>0.42506115591397842</v>
          </cell>
          <cell r="AW2363">
            <v>0.1442043010752688</v>
          </cell>
        </row>
        <row r="2364">
          <cell r="AV2364">
            <v>0.42506115591397842</v>
          </cell>
          <cell r="AW2364">
            <v>0.1442043010752688</v>
          </cell>
        </row>
        <row r="2365">
          <cell r="AV2365">
            <v>0.42506115591397842</v>
          </cell>
          <cell r="AW2365">
            <v>0.1442043010752688</v>
          </cell>
        </row>
        <row r="2366">
          <cell r="AV2366">
            <v>0.42506115591397842</v>
          </cell>
          <cell r="AW2366">
            <v>0.1442043010752688</v>
          </cell>
        </row>
        <row r="2367">
          <cell r="AV2367">
            <v>0.42506115591397842</v>
          </cell>
          <cell r="AW2367">
            <v>0.1442043010752688</v>
          </cell>
        </row>
        <row r="2368">
          <cell r="AV2368">
            <v>0.42506115591397842</v>
          </cell>
          <cell r="AW2368">
            <v>0.1442043010752688</v>
          </cell>
        </row>
        <row r="2369">
          <cell r="AV2369">
            <v>0.42506115591397842</v>
          </cell>
          <cell r="AW2369">
            <v>0.1442043010752688</v>
          </cell>
        </row>
        <row r="2370">
          <cell r="AV2370">
            <v>0.42506115591397842</v>
          </cell>
          <cell r="AW2370">
            <v>0.1442043010752688</v>
          </cell>
        </row>
        <row r="2371">
          <cell r="AV2371">
            <v>0.42506115591397842</v>
          </cell>
          <cell r="AW2371">
            <v>0.1442043010752688</v>
          </cell>
        </row>
        <row r="2372">
          <cell r="AV2372">
            <v>0.42506115591397842</v>
          </cell>
          <cell r="AW2372">
            <v>0.1442043010752688</v>
          </cell>
        </row>
        <row r="2373">
          <cell r="AV2373">
            <v>0.42506115591397842</v>
          </cell>
          <cell r="AW2373">
            <v>0.1442043010752688</v>
          </cell>
        </row>
        <row r="2374">
          <cell r="AV2374">
            <v>0.42506115591397842</v>
          </cell>
          <cell r="AW2374">
            <v>0.1442043010752688</v>
          </cell>
        </row>
        <row r="2375">
          <cell r="AV2375">
            <v>0.42506115591397842</v>
          </cell>
          <cell r="AW2375">
            <v>0.1442043010752688</v>
          </cell>
        </row>
        <row r="2376">
          <cell r="AV2376">
            <v>0.42506115591397842</v>
          </cell>
          <cell r="AW2376">
            <v>0.1442043010752688</v>
          </cell>
        </row>
        <row r="2377">
          <cell r="AV2377">
            <v>0.42506115591397842</v>
          </cell>
          <cell r="AW2377">
            <v>0.1442043010752688</v>
          </cell>
        </row>
        <row r="2378">
          <cell r="AV2378">
            <v>0.42506115591397842</v>
          </cell>
          <cell r="AW2378">
            <v>0.1442043010752688</v>
          </cell>
        </row>
        <row r="2379">
          <cell r="AV2379">
            <v>0.42506115591397842</v>
          </cell>
          <cell r="AW2379">
            <v>0.1442043010752688</v>
          </cell>
        </row>
        <row r="2380">
          <cell r="AV2380">
            <v>0.42506115591397842</v>
          </cell>
          <cell r="AW2380">
            <v>0.1442043010752688</v>
          </cell>
        </row>
        <row r="2381">
          <cell r="AV2381">
            <v>0.42506115591397842</v>
          </cell>
          <cell r="AW2381">
            <v>0.1442043010752688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I8" sqref="I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102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45025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90</v>
      </c>
      <c r="AG4" s="173"/>
      <c r="AH4" s="173"/>
      <c r="AI4" s="173"/>
      <c r="AJ4" s="148" t="s">
        <v>103</v>
      </c>
      <c r="AK4" s="149"/>
      <c r="AL4" s="148" t="s">
        <v>104</v>
      </c>
      <c r="AM4" s="149"/>
      <c r="AN4" s="135" t="s">
        <v>68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73</v>
      </c>
      <c r="K6" s="166"/>
      <c r="L6" s="164"/>
      <c r="M6" s="164"/>
      <c r="N6" s="164"/>
      <c r="O6" s="164"/>
      <c r="P6" s="165"/>
      <c r="Q6" s="167"/>
      <c r="R6" s="157" t="s">
        <v>91</v>
      </c>
      <c r="S6" s="158"/>
      <c r="T6" s="158"/>
      <c r="U6" s="158"/>
      <c r="V6" s="158"/>
      <c r="W6" s="158"/>
      <c r="X6" s="158"/>
      <c r="Y6" s="158"/>
      <c r="Z6" s="157" t="s">
        <v>92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89</v>
      </c>
      <c r="Y7" s="156"/>
      <c r="Z7" s="179" t="s">
        <v>3</v>
      </c>
      <c r="AA7" s="180"/>
      <c r="AB7" s="180"/>
      <c r="AC7" s="155"/>
      <c r="AD7" s="208" t="s">
        <v>89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118.28</v>
      </c>
      <c r="C9" s="51">
        <f t="shared" ref="C9:C32" si="0">AK9-AE9</f>
        <v>7.62</v>
      </c>
      <c r="D9" s="52">
        <f t="shared" ref="D9:D32" si="1">AM9-Y9</f>
        <v>106.59380911129095</v>
      </c>
      <c r="E9" s="59">
        <f t="shared" ref="E9:E32" si="2">(AG9+AI9)-Q9</f>
        <v>4.0661908887090652</v>
      </c>
      <c r="F9" s="76">
        <v>284.99</v>
      </c>
      <c r="G9" s="52">
        <f t="shared" ref="G9:G32" si="3">AJ9-AD9</f>
        <v>189.7634919468114</v>
      </c>
      <c r="H9" s="52">
        <f t="shared" ref="H9:H32" si="4">AL9-X9</f>
        <v>83.145712534550654</v>
      </c>
      <c r="I9" s="53">
        <f t="shared" ref="I9:I32" si="5">(AH9+AF9)-P9</f>
        <v>12.080795518637968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29.55</v>
      </c>
      <c r="V9" s="214">
        <v>0</v>
      </c>
      <c r="W9" s="93">
        <v>0</v>
      </c>
      <c r="X9" s="93">
        <f>R9+T9+V9</f>
        <v>0</v>
      </c>
      <c r="Y9" s="94">
        <f>S9+U9+W9</f>
        <v>29.55</v>
      </c>
      <c r="Z9" s="90">
        <v>0</v>
      </c>
      <c r="AA9" s="84">
        <v>0</v>
      </c>
      <c r="AB9" s="84">
        <v>22.15</v>
      </c>
      <c r="AC9" s="84">
        <v>0</v>
      </c>
      <c r="AD9" s="95">
        <f>Z9+AB9</f>
        <v>22.15</v>
      </c>
      <c r="AE9" s="52">
        <f>AA9+AC9</f>
        <v>0</v>
      </c>
      <c r="AF9" s="115">
        <f>'[1]Exploitation '!AV2358</f>
        <v>0.42506115591397842</v>
      </c>
      <c r="AG9" s="116">
        <f>'[1]Exploitation '!AW2358</f>
        <v>0.1442043010752688</v>
      </c>
      <c r="AH9" s="54">
        <f t="shared" ref="AH9:AH32" si="6">(F9+P9+X9+AD9)-(AJ9+AL9+AF9)</f>
        <v>11.65573436272399</v>
      </c>
      <c r="AI9" s="63">
        <f t="shared" ref="AI9:AI32" si="7">(B9+Q9+Y9+AE9)-(AM9+AK9+AG9)</f>
        <v>3.9219865876337963</v>
      </c>
      <c r="AJ9" s="64">
        <v>211.9134919468114</v>
      </c>
      <c r="AK9" s="61">
        <v>7.62</v>
      </c>
      <c r="AL9" s="66">
        <v>83.145712534550654</v>
      </c>
      <c r="AM9" s="61">
        <v>136.14380911129095</v>
      </c>
      <c r="AS9" s="120"/>
      <c r="BA9" s="42"/>
      <c r="BB9" s="42"/>
    </row>
    <row r="10" spans="1:54" ht="15.75" x14ac:dyDescent="0.25">
      <c r="A10" s="25">
        <v>2</v>
      </c>
      <c r="B10" s="69">
        <v>106.17</v>
      </c>
      <c r="C10" s="51">
        <f t="shared" si="0"/>
        <v>7.01</v>
      </c>
      <c r="D10" s="52">
        <f t="shared" si="1"/>
        <v>95.415796203170828</v>
      </c>
      <c r="E10" s="59">
        <f t="shared" si="2"/>
        <v>3.7442037968291748</v>
      </c>
      <c r="F10" s="68">
        <v>279.24</v>
      </c>
      <c r="G10" s="52">
        <f t="shared" si="3"/>
        <v>187.40430204663195</v>
      </c>
      <c r="H10" s="52">
        <f t="shared" si="4"/>
        <v>79.973391608059558</v>
      </c>
      <c r="I10" s="53">
        <f t="shared" si="5"/>
        <v>11.862306345308481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29.55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29.55</v>
      </c>
      <c r="Z10" s="90">
        <v>0</v>
      </c>
      <c r="AA10" s="84">
        <v>0</v>
      </c>
      <c r="AB10" s="84">
        <v>22.15</v>
      </c>
      <c r="AC10" s="84">
        <v>0</v>
      </c>
      <c r="AD10" s="95">
        <f t="shared" ref="AD10:AD32" si="12">Z10+AB10</f>
        <v>22.15</v>
      </c>
      <c r="AE10" s="52">
        <f t="shared" ref="AE10:AE32" si="13">AA10+AC10</f>
        <v>0</v>
      </c>
      <c r="AF10" s="117">
        <f>'[1]Exploitation '!AV2359</f>
        <v>0.42506115591397842</v>
      </c>
      <c r="AG10" s="116">
        <f>'[1]Exploitation '!AW2359</f>
        <v>0.1442043010752688</v>
      </c>
      <c r="AH10" s="54">
        <f t="shared" si="6"/>
        <v>11.437245189394503</v>
      </c>
      <c r="AI10" s="63">
        <f t="shared" si="7"/>
        <v>3.5999994957539059</v>
      </c>
      <c r="AJ10" s="64">
        <v>209.55430204663196</v>
      </c>
      <c r="AK10" s="61">
        <v>7.01</v>
      </c>
      <c r="AL10" s="66">
        <v>79.973391608059558</v>
      </c>
      <c r="AM10" s="61">
        <v>124.96579620317083</v>
      </c>
      <c r="AS10" s="120"/>
      <c r="BA10" s="42"/>
      <c r="BB10" s="42"/>
    </row>
    <row r="11" spans="1:54" ht="15" customHeight="1" x14ac:dyDescent="0.25">
      <c r="A11" s="25">
        <v>3</v>
      </c>
      <c r="B11" s="69">
        <v>107.14999999999999</v>
      </c>
      <c r="C11" s="51">
        <f t="shared" si="0"/>
        <v>7.01</v>
      </c>
      <c r="D11" s="52">
        <f t="shared" si="1"/>
        <v>96.368357392494318</v>
      </c>
      <c r="E11" s="59">
        <f t="shared" si="2"/>
        <v>3.771642607505675</v>
      </c>
      <c r="F11" s="68">
        <v>269.57</v>
      </c>
      <c r="G11" s="52">
        <f t="shared" si="3"/>
        <v>183.63989999917197</v>
      </c>
      <c r="H11" s="52">
        <f t="shared" si="4"/>
        <v>74.293882007959468</v>
      </c>
      <c r="I11" s="53">
        <f t="shared" si="5"/>
        <v>11.636217992868593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29.55</v>
      </c>
      <c r="V11" s="84">
        <v>0</v>
      </c>
      <c r="W11" s="84">
        <v>0</v>
      </c>
      <c r="X11" s="93">
        <f t="shared" si="10"/>
        <v>0</v>
      </c>
      <c r="Y11" s="94">
        <f t="shared" si="11"/>
        <v>29.55</v>
      </c>
      <c r="Z11" s="90">
        <v>0</v>
      </c>
      <c r="AA11" s="84">
        <v>0</v>
      </c>
      <c r="AB11" s="84">
        <v>25.87</v>
      </c>
      <c r="AC11" s="84">
        <v>0</v>
      </c>
      <c r="AD11" s="95">
        <f t="shared" si="12"/>
        <v>25.87</v>
      </c>
      <c r="AE11" s="52">
        <f t="shared" si="13"/>
        <v>0</v>
      </c>
      <c r="AF11" s="117">
        <f>'[1]Exploitation '!AV2360</f>
        <v>0.42506115591397842</v>
      </c>
      <c r="AG11" s="116">
        <f>'[1]Exploitation '!AW2360</f>
        <v>0.1442043010752688</v>
      </c>
      <c r="AH11" s="54">
        <f t="shared" si="6"/>
        <v>11.211156836954615</v>
      </c>
      <c r="AI11" s="63">
        <f t="shared" si="7"/>
        <v>3.6274383064304061</v>
      </c>
      <c r="AJ11" s="64">
        <v>209.50989999917198</v>
      </c>
      <c r="AK11" s="61">
        <v>7.01</v>
      </c>
      <c r="AL11" s="66">
        <v>74.293882007959468</v>
      </c>
      <c r="AM11" s="61">
        <v>125.91835739249431</v>
      </c>
      <c r="AS11" s="120"/>
      <c r="BA11" s="42"/>
      <c r="BB11" s="42"/>
    </row>
    <row r="12" spans="1:54" ht="15" customHeight="1" x14ac:dyDescent="0.25">
      <c r="A12" s="25">
        <v>4</v>
      </c>
      <c r="B12" s="69">
        <v>108.24</v>
      </c>
      <c r="C12" s="51">
        <f t="shared" si="0"/>
        <v>7.01</v>
      </c>
      <c r="D12" s="52">
        <f t="shared" si="1"/>
        <v>97.403199729650197</v>
      </c>
      <c r="E12" s="59">
        <f t="shared" si="2"/>
        <v>3.826800270349799</v>
      </c>
      <c r="F12" s="68">
        <v>262.95999999999998</v>
      </c>
      <c r="G12" s="52">
        <f t="shared" si="3"/>
        <v>176.05549458829967</v>
      </c>
      <c r="H12" s="52">
        <f t="shared" si="4"/>
        <v>75.539972785232024</v>
      </c>
      <c r="I12" s="53">
        <f t="shared" si="5"/>
        <v>11.364532626468316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0">
        <v>0</v>
      </c>
      <c r="S12" s="84">
        <v>0</v>
      </c>
      <c r="T12" s="84">
        <v>0</v>
      </c>
      <c r="U12" s="84">
        <v>30.43</v>
      </c>
      <c r="V12" s="84">
        <v>0</v>
      </c>
      <c r="W12" s="84">
        <v>0</v>
      </c>
      <c r="X12" s="93">
        <f t="shared" si="10"/>
        <v>0</v>
      </c>
      <c r="Y12" s="94">
        <f t="shared" si="11"/>
        <v>30.43</v>
      </c>
      <c r="Z12" s="90">
        <v>0</v>
      </c>
      <c r="AA12" s="84">
        <v>0</v>
      </c>
      <c r="AB12" s="84">
        <v>25.33</v>
      </c>
      <c r="AC12" s="84">
        <v>0</v>
      </c>
      <c r="AD12" s="95">
        <f t="shared" si="12"/>
        <v>25.33</v>
      </c>
      <c r="AE12" s="52">
        <f t="shared" si="13"/>
        <v>0</v>
      </c>
      <c r="AF12" s="117">
        <f>'[1]Exploitation '!AV2361</f>
        <v>0.42506115591397842</v>
      </c>
      <c r="AG12" s="116">
        <f>'[1]Exploitation '!AW2361</f>
        <v>0.1442043010752688</v>
      </c>
      <c r="AH12" s="54">
        <f t="shared" si="6"/>
        <v>10.939471470554338</v>
      </c>
      <c r="AI12" s="63">
        <f t="shared" si="7"/>
        <v>3.68259596927453</v>
      </c>
      <c r="AJ12" s="64">
        <v>201.38549458829965</v>
      </c>
      <c r="AK12" s="61">
        <v>7.01</v>
      </c>
      <c r="AL12" s="66">
        <v>75.539972785232024</v>
      </c>
      <c r="AM12" s="61">
        <v>127.83319972965019</v>
      </c>
      <c r="AS12" s="120"/>
      <c r="BA12" s="42"/>
      <c r="BB12" s="42"/>
    </row>
    <row r="13" spans="1:54" ht="15.75" x14ac:dyDescent="0.25">
      <c r="A13" s="25">
        <v>5</v>
      </c>
      <c r="B13" s="69">
        <v>106.1</v>
      </c>
      <c r="C13" s="51">
        <f t="shared" si="0"/>
        <v>7.01</v>
      </c>
      <c r="D13" s="52">
        <f t="shared" si="1"/>
        <v>95.323117187474793</v>
      </c>
      <c r="E13" s="59">
        <f t="shared" si="2"/>
        <v>3.7668828125252167</v>
      </c>
      <c r="F13" s="68">
        <v>257.54000000000002</v>
      </c>
      <c r="G13" s="52">
        <f t="shared" si="3"/>
        <v>169.94376266430766</v>
      </c>
      <c r="H13" s="52">
        <f t="shared" si="4"/>
        <v>76.393195661299629</v>
      </c>
      <c r="I13" s="53">
        <f t="shared" si="5"/>
        <v>11.203041674392763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0">
        <v>0</v>
      </c>
      <c r="S13" s="84">
        <v>0</v>
      </c>
      <c r="T13" s="84">
        <v>0</v>
      </c>
      <c r="U13" s="84">
        <v>30.43</v>
      </c>
      <c r="V13" s="84">
        <v>0</v>
      </c>
      <c r="W13" s="84">
        <v>0</v>
      </c>
      <c r="X13" s="93">
        <f t="shared" si="10"/>
        <v>0</v>
      </c>
      <c r="Y13" s="94">
        <f t="shared" si="11"/>
        <v>30.43</v>
      </c>
      <c r="Z13" s="90">
        <v>0</v>
      </c>
      <c r="AA13" s="84">
        <v>0</v>
      </c>
      <c r="AB13" s="84">
        <v>26.5</v>
      </c>
      <c r="AC13" s="84">
        <v>0</v>
      </c>
      <c r="AD13" s="95">
        <f t="shared" si="12"/>
        <v>26.5</v>
      </c>
      <c r="AE13" s="52">
        <f t="shared" si="13"/>
        <v>0</v>
      </c>
      <c r="AF13" s="117">
        <f>'[1]Exploitation '!AV2362</f>
        <v>0.42506115591397842</v>
      </c>
      <c r="AG13" s="116">
        <f>'[1]Exploitation '!AW2362</f>
        <v>0.1442043010752688</v>
      </c>
      <c r="AH13" s="54">
        <f t="shared" si="6"/>
        <v>10.777980518478785</v>
      </c>
      <c r="AI13" s="63">
        <f t="shared" si="7"/>
        <v>3.6226785114499478</v>
      </c>
      <c r="AJ13" s="64">
        <v>196.44376266430766</v>
      </c>
      <c r="AK13" s="61">
        <v>7.01</v>
      </c>
      <c r="AL13" s="66">
        <v>76.393195661299629</v>
      </c>
      <c r="AM13" s="61">
        <v>125.7531171874748</v>
      </c>
      <c r="AS13" s="120"/>
      <c r="BA13" s="42"/>
      <c r="BB13" s="42"/>
    </row>
    <row r="14" spans="1:54" ht="15.75" customHeight="1" x14ac:dyDescent="0.25">
      <c r="A14" s="25">
        <v>6</v>
      </c>
      <c r="B14" s="69">
        <v>99.42</v>
      </c>
      <c r="C14" s="51">
        <f t="shared" si="0"/>
        <v>7.01</v>
      </c>
      <c r="D14" s="52">
        <f t="shared" si="1"/>
        <v>88.829588708498477</v>
      </c>
      <c r="E14" s="59">
        <f t="shared" si="2"/>
        <v>3.5804112915015258</v>
      </c>
      <c r="F14" s="68">
        <v>235.06</v>
      </c>
      <c r="G14" s="52">
        <f t="shared" si="3"/>
        <v>150.20494783647004</v>
      </c>
      <c r="H14" s="52">
        <f t="shared" si="4"/>
        <v>74.534695814972494</v>
      </c>
      <c r="I14" s="53">
        <f t="shared" si="5"/>
        <v>10.320356348557494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0">
        <v>0.35</v>
      </c>
      <c r="S14" s="84">
        <v>0</v>
      </c>
      <c r="T14" s="84">
        <v>0</v>
      </c>
      <c r="U14" s="84">
        <v>30.45</v>
      </c>
      <c r="V14" s="84">
        <v>0</v>
      </c>
      <c r="W14" s="84">
        <v>0</v>
      </c>
      <c r="X14" s="93">
        <f t="shared" si="10"/>
        <v>0.35</v>
      </c>
      <c r="Y14" s="94">
        <f t="shared" si="11"/>
        <v>30.45</v>
      </c>
      <c r="Z14" s="90">
        <v>0</v>
      </c>
      <c r="AA14" s="84">
        <v>0</v>
      </c>
      <c r="AB14" s="84">
        <v>25.4</v>
      </c>
      <c r="AC14" s="84">
        <v>0</v>
      </c>
      <c r="AD14" s="95">
        <f t="shared" si="12"/>
        <v>25.4</v>
      </c>
      <c r="AE14" s="52">
        <f t="shared" si="13"/>
        <v>0</v>
      </c>
      <c r="AF14" s="117">
        <f>'[1]Exploitation '!AV2363</f>
        <v>0.42506115591397842</v>
      </c>
      <c r="AG14" s="116">
        <f>'[1]Exploitation '!AW2363</f>
        <v>0.1442043010752688</v>
      </c>
      <c r="AH14" s="54">
        <f t="shared" si="6"/>
        <v>9.8952951926435162</v>
      </c>
      <c r="AI14" s="63">
        <f t="shared" si="7"/>
        <v>3.4362069904262569</v>
      </c>
      <c r="AJ14" s="64">
        <v>175.60494783647005</v>
      </c>
      <c r="AK14" s="61">
        <v>7.01</v>
      </c>
      <c r="AL14" s="66">
        <v>74.884695814972488</v>
      </c>
      <c r="AM14" s="61">
        <v>119.27958870849848</v>
      </c>
      <c r="AS14" s="120"/>
      <c r="BA14" s="42"/>
      <c r="BB14" s="42"/>
    </row>
    <row r="15" spans="1:54" ht="15.75" x14ac:dyDescent="0.25">
      <c r="A15" s="25">
        <v>7</v>
      </c>
      <c r="B15" s="69">
        <v>89.82</v>
      </c>
      <c r="C15" s="51">
        <f t="shared" si="0"/>
        <v>6.36</v>
      </c>
      <c r="D15" s="52">
        <f t="shared" si="1"/>
        <v>80.076418699341247</v>
      </c>
      <c r="E15" s="59">
        <f t="shared" si="2"/>
        <v>3.3835813006587534</v>
      </c>
      <c r="F15" s="68">
        <v>200.24</v>
      </c>
      <c r="G15" s="52">
        <f t="shared" si="3"/>
        <v>132.13867624760235</v>
      </c>
      <c r="H15" s="52">
        <f t="shared" si="4"/>
        <v>58.644263591413768</v>
      </c>
      <c r="I15" s="53">
        <f t="shared" si="5"/>
        <v>9.4570601609839127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0">
        <v>4.1100000000000003</v>
      </c>
      <c r="S15" s="84">
        <v>0</v>
      </c>
      <c r="T15" s="84">
        <v>0</v>
      </c>
      <c r="U15" s="84">
        <v>32.369999999999997</v>
      </c>
      <c r="V15" s="84">
        <v>0</v>
      </c>
      <c r="W15" s="84">
        <v>0</v>
      </c>
      <c r="X15" s="93">
        <f t="shared" si="10"/>
        <v>4.1100000000000003</v>
      </c>
      <c r="Y15" s="94">
        <f t="shared" si="11"/>
        <v>32.369999999999997</v>
      </c>
      <c r="Z15" s="90">
        <v>0</v>
      </c>
      <c r="AA15" s="84">
        <v>0</v>
      </c>
      <c r="AB15" s="84">
        <v>33.74</v>
      </c>
      <c r="AC15" s="84">
        <v>0</v>
      </c>
      <c r="AD15" s="95">
        <f t="shared" si="12"/>
        <v>33.74</v>
      </c>
      <c r="AE15" s="52">
        <f t="shared" si="13"/>
        <v>0</v>
      </c>
      <c r="AF15" s="117">
        <f>'[1]Exploitation '!AV2364</f>
        <v>0.42506115591397842</v>
      </c>
      <c r="AG15" s="116">
        <f>'[1]Exploitation '!AW2364</f>
        <v>0.1442043010752688</v>
      </c>
      <c r="AH15" s="54">
        <f t="shared" si="6"/>
        <v>9.0319990050699346</v>
      </c>
      <c r="AI15" s="63">
        <f t="shared" si="7"/>
        <v>3.2393769995834845</v>
      </c>
      <c r="AJ15" s="64">
        <v>165.87867624760236</v>
      </c>
      <c r="AK15" s="61">
        <v>6.36</v>
      </c>
      <c r="AL15" s="66">
        <v>62.754263591413768</v>
      </c>
      <c r="AM15" s="61">
        <v>112.44641869934125</v>
      </c>
      <c r="AS15" s="120"/>
      <c r="BA15" s="42"/>
      <c r="BB15" s="42"/>
    </row>
    <row r="16" spans="1:54" ht="15.75" x14ac:dyDescent="0.25">
      <c r="A16" s="25">
        <v>8</v>
      </c>
      <c r="B16" s="69">
        <v>92.32</v>
      </c>
      <c r="C16" s="51">
        <f t="shared" si="0"/>
        <v>6.92</v>
      </c>
      <c r="D16" s="52">
        <f t="shared" si="1"/>
        <v>82.332239822594602</v>
      </c>
      <c r="E16" s="59">
        <f t="shared" si="2"/>
        <v>3.067760177405396</v>
      </c>
      <c r="F16" s="68">
        <v>140.26</v>
      </c>
      <c r="G16" s="52">
        <f t="shared" si="3"/>
        <v>85.490464200538881</v>
      </c>
      <c r="H16" s="52">
        <f t="shared" si="4"/>
        <v>46.103945384195171</v>
      </c>
      <c r="I16" s="53">
        <f t="shared" si="5"/>
        <v>8.6655904152659513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0">
        <v>10.61</v>
      </c>
      <c r="S16" s="84">
        <v>0</v>
      </c>
      <c r="T16" s="84">
        <v>0</v>
      </c>
      <c r="U16" s="84">
        <v>19.149999999999999</v>
      </c>
      <c r="V16" s="84">
        <v>0</v>
      </c>
      <c r="W16" s="84">
        <v>0</v>
      </c>
      <c r="X16" s="93">
        <f t="shared" si="10"/>
        <v>10.61</v>
      </c>
      <c r="Y16" s="94">
        <f t="shared" si="11"/>
        <v>19.149999999999999</v>
      </c>
      <c r="Z16" s="90">
        <v>1.3</v>
      </c>
      <c r="AA16" s="84">
        <v>0</v>
      </c>
      <c r="AB16" s="84">
        <v>65.09</v>
      </c>
      <c r="AC16" s="84">
        <v>0</v>
      </c>
      <c r="AD16" s="95">
        <f t="shared" si="12"/>
        <v>66.39</v>
      </c>
      <c r="AE16" s="52">
        <f t="shared" si="13"/>
        <v>0</v>
      </c>
      <c r="AF16" s="117">
        <f>'[1]Exploitation '!AV2365</f>
        <v>0.42506115591397842</v>
      </c>
      <c r="AG16" s="116">
        <f>'[1]Exploitation '!AW2365</f>
        <v>0.1442043010752688</v>
      </c>
      <c r="AH16" s="54">
        <f t="shared" si="6"/>
        <v>8.2405292593519732</v>
      </c>
      <c r="AI16" s="63">
        <f t="shared" si="7"/>
        <v>2.923555876330127</v>
      </c>
      <c r="AJ16" s="64">
        <v>151.88046420053888</v>
      </c>
      <c r="AK16" s="61">
        <v>6.92</v>
      </c>
      <c r="AL16" s="66">
        <v>56.713945384195171</v>
      </c>
      <c r="AM16" s="61">
        <v>101.48223982259461</v>
      </c>
      <c r="AS16" s="120"/>
      <c r="BA16" s="42"/>
      <c r="BB16" s="42"/>
    </row>
    <row r="17" spans="1:54" ht="15.75" x14ac:dyDescent="0.25">
      <c r="A17" s="25">
        <v>9</v>
      </c>
      <c r="B17" s="69">
        <v>78.27</v>
      </c>
      <c r="C17" s="51">
        <f t="shared" si="0"/>
        <v>6.31</v>
      </c>
      <c r="D17" s="52">
        <f t="shared" si="1"/>
        <v>69.299048524280039</v>
      </c>
      <c r="E17" s="59">
        <f t="shared" si="2"/>
        <v>2.660951475719961</v>
      </c>
      <c r="F17" s="68">
        <v>108.84</v>
      </c>
      <c r="G17" s="52">
        <f t="shared" si="3"/>
        <v>81.687863897367436</v>
      </c>
      <c r="H17" s="52">
        <f t="shared" si="4"/>
        <v>19.015070740826026</v>
      </c>
      <c r="I17" s="53">
        <f t="shared" si="5"/>
        <v>8.1370653618065614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0">
        <v>14.69</v>
      </c>
      <c r="S17" s="84">
        <v>0</v>
      </c>
      <c r="T17" s="84">
        <v>0</v>
      </c>
      <c r="U17" s="84">
        <v>18.059999999999999</v>
      </c>
      <c r="V17" s="84">
        <v>0</v>
      </c>
      <c r="W17" s="84">
        <v>0</v>
      </c>
      <c r="X17" s="93">
        <f t="shared" si="10"/>
        <v>14.69</v>
      </c>
      <c r="Y17" s="94">
        <f t="shared" si="11"/>
        <v>18.059999999999999</v>
      </c>
      <c r="Z17" s="90">
        <v>12.1</v>
      </c>
      <c r="AA17" s="84">
        <v>0</v>
      </c>
      <c r="AB17" s="84">
        <v>67.72</v>
      </c>
      <c r="AC17" s="84">
        <v>0</v>
      </c>
      <c r="AD17" s="95">
        <f t="shared" si="12"/>
        <v>79.819999999999993</v>
      </c>
      <c r="AE17" s="52">
        <f t="shared" si="13"/>
        <v>0</v>
      </c>
      <c r="AF17" s="117">
        <f>'[1]Exploitation '!AV2366</f>
        <v>0.42506115591397842</v>
      </c>
      <c r="AG17" s="116">
        <f>'[1]Exploitation '!AW2366</f>
        <v>0.1442043010752688</v>
      </c>
      <c r="AH17" s="54">
        <f t="shared" si="6"/>
        <v>7.7120042058925833</v>
      </c>
      <c r="AI17" s="63">
        <f t="shared" si="7"/>
        <v>2.5167471746446921</v>
      </c>
      <c r="AJ17" s="64">
        <v>161.50786389736743</v>
      </c>
      <c r="AK17" s="61">
        <v>6.31</v>
      </c>
      <c r="AL17" s="66">
        <v>33.705070740826024</v>
      </c>
      <c r="AM17" s="61">
        <v>87.359048524280041</v>
      </c>
      <c r="AS17" s="120"/>
      <c r="BA17" s="42"/>
      <c r="BB17" s="42"/>
    </row>
    <row r="18" spans="1:54" ht="15.75" x14ac:dyDescent="0.25">
      <c r="A18" s="25">
        <v>10</v>
      </c>
      <c r="B18" s="69">
        <v>79.320000000000007</v>
      </c>
      <c r="C18" s="51">
        <f t="shared" si="0"/>
        <v>5.7</v>
      </c>
      <c r="D18" s="52">
        <f t="shared" si="1"/>
        <v>70.66479206991437</v>
      </c>
      <c r="E18" s="59">
        <f t="shared" si="2"/>
        <v>2.9552079300856411</v>
      </c>
      <c r="F18" s="68">
        <v>114.44</v>
      </c>
      <c r="G18" s="52">
        <f t="shared" si="3"/>
        <v>82.940219569332214</v>
      </c>
      <c r="H18" s="52">
        <f t="shared" si="4"/>
        <v>22.215605995408104</v>
      </c>
      <c r="I18" s="53">
        <f t="shared" si="5"/>
        <v>9.2841744352596844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0">
        <v>32.479999999999997</v>
      </c>
      <c r="S18" s="84">
        <v>0</v>
      </c>
      <c r="T18" s="84">
        <v>0</v>
      </c>
      <c r="U18" s="84">
        <v>26.91</v>
      </c>
      <c r="V18" s="84">
        <v>0</v>
      </c>
      <c r="W18" s="84">
        <v>0</v>
      </c>
      <c r="X18" s="93">
        <f t="shared" si="10"/>
        <v>32.479999999999997</v>
      </c>
      <c r="Y18" s="94">
        <f t="shared" si="11"/>
        <v>26.91</v>
      </c>
      <c r="Z18" s="90">
        <v>15.5</v>
      </c>
      <c r="AA18" s="84">
        <v>0</v>
      </c>
      <c r="AB18" s="84">
        <v>71.12</v>
      </c>
      <c r="AC18" s="84">
        <v>0</v>
      </c>
      <c r="AD18" s="95">
        <f t="shared" si="12"/>
        <v>86.62</v>
      </c>
      <c r="AE18" s="52">
        <f t="shared" si="13"/>
        <v>0</v>
      </c>
      <c r="AF18" s="117">
        <f>'[1]Exploitation '!AV2367</f>
        <v>0.42506115591397842</v>
      </c>
      <c r="AG18" s="116">
        <f>'[1]Exploitation '!AW2367</f>
        <v>0.1442043010752688</v>
      </c>
      <c r="AH18" s="54">
        <f t="shared" si="6"/>
        <v>8.8591132793457064</v>
      </c>
      <c r="AI18" s="63">
        <f t="shared" si="7"/>
        <v>2.8110036290103722</v>
      </c>
      <c r="AJ18" s="64">
        <v>169.56021956933222</v>
      </c>
      <c r="AK18" s="61">
        <v>5.7</v>
      </c>
      <c r="AL18" s="66">
        <v>54.695605995408101</v>
      </c>
      <c r="AM18" s="61">
        <v>97.574792069914366</v>
      </c>
      <c r="AS18" s="120"/>
      <c r="BA18" s="42"/>
      <c r="BB18" s="42"/>
    </row>
    <row r="19" spans="1:54" ht="15.75" x14ac:dyDescent="0.25">
      <c r="A19" s="25">
        <v>11</v>
      </c>
      <c r="B19" s="69">
        <v>74.820000000000007</v>
      </c>
      <c r="C19" s="51">
        <f t="shared" si="0"/>
        <v>1.1000000000000001</v>
      </c>
      <c r="D19" s="52">
        <f t="shared" si="1"/>
        <v>70.744353523545726</v>
      </c>
      <c r="E19" s="59">
        <f t="shared" si="2"/>
        <v>2.9756464764543074</v>
      </c>
      <c r="F19" s="68">
        <v>120.98</v>
      </c>
      <c r="G19" s="52">
        <f t="shared" si="3"/>
        <v>97.264836062998015</v>
      </c>
      <c r="H19" s="52">
        <f t="shared" si="4"/>
        <v>14.50052360229212</v>
      </c>
      <c r="I19" s="53">
        <f t="shared" si="5"/>
        <v>9.214640334709868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0">
        <v>34.020000000000003</v>
      </c>
      <c r="S19" s="84">
        <v>0</v>
      </c>
      <c r="T19" s="84">
        <v>0</v>
      </c>
      <c r="U19" s="84">
        <v>27.54</v>
      </c>
      <c r="V19" s="84">
        <v>0</v>
      </c>
      <c r="W19" s="84">
        <v>0</v>
      </c>
      <c r="X19" s="93">
        <f t="shared" si="10"/>
        <v>34.020000000000003</v>
      </c>
      <c r="Y19" s="94">
        <f t="shared" si="11"/>
        <v>27.54</v>
      </c>
      <c r="Z19" s="90">
        <v>10</v>
      </c>
      <c r="AA19" s="84">
        <v>0</v>
      </c>
      <c r="AB19" s="84">
        <v>66.709999999999994</v>
      </c>
      <c r="AC19" s="84">
        <v>0</v>
      </c>
      <c r="AD19" s="95">
        <f t="shared" si="12"/>
        <v>76.709999999999994</v>
      </c>
      <c r="AE19" s="52">
        <f t="shared" si="13"/>
        <v>0</v>
      </c>
      <c r="AF19" s="117">
        <f>'[1]Exploitation '!AV2368</f>
        <v>0.42506115591397842</v>
      </c>
      <c r="AG19" s="116">
        <f>'[1]Exploitation '!AW2368</f>
        <v>0.1442043010752688</v>
      </c>
      <c r="AH19" s="54">
        <f t="shared" si="6"/>
        <v>8.7895791787958899</v>
      </c>
      <c r="AI19" s="63">
        <f t="shared" si="7"/>
        <v>2.8314421753790384</v>
      </c>
      <c r="AJ19" s="64">
        <v>173.97483606299801</v>
      </c>
      <c r="AK19" s="61">
        <v>1.1000000000000001</v>
      </c>
      <c r="AL19" s="66">
        <v>48.520523602292123</v>
      </c>
      <c r="AM19" s="61">
        <v>98.284353523545718</v>
      </c>
      <c r="AS19" s="120"/>
      <c r="BA19" s="42"/>
      <c r="BB19" s="42"/>
    </row>
    <row r="20" spans="1:54" ht="15.75" x14ac:dyDescent="0.25">
      <c r="A20" s="25">
        <v>12</v>
      </c>
      <c r="B20" s="69">
        <v>81.41</v>
      </c>
      <c r="C20" s="51">
        <f t="shared" si="0"/>
        <v>4.41</v>
      </c>
      <c r="D20" s="52">
        <f t="shared" si="1"/>
        <v>73.931679859672954</v>
      </c>
      <c r="E20" s="59">
        <f t="shared" si="2"/>
        <v>3.0683201403270521</v>
      </c>
      <c r="F20" s="68">
        <v>119.07</v>
      </c>
      <c r="G20" s="52">
        <f t="shared" si="3"/>
        <v>93.826249223636978</v>
      </c>
      <c r="H20" s="52">
        <f t="shared" si="4"/>
        <v>15.894221802120452</v>
      </c>
      <c r="I20" s="53">
        <f t="shared" si="5"/>
        <v>9.3495289742425722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0">
        <v>27.98</v>
      </c>
      <c r="S20" s="84">
        <v>0</v>
      </c>
      <c r="T20" s="84">
        <v>0</v>
      </c>
      <c r="U20" s="84">
        <v>27.57</v>
      </c>
      <c r="V20" s="84">
        <v>0</v>
      </c>
      <c r="W20" s="84">
        <v>0</v>
      </c>
      <c r="X20" s="93">
        <f t="shared" si="10"/>
        <v>27.98</v>
      </c>
      <c r="Y20" s="94">
        <f t="shared" si="11"/>
        <v>27.57</v>
      </c>
      <c r="Z20" s="90">
        <v>20.7</v>
      </c>
      <c r="AA20" s="84">
        <v>0</v>
      </c>
      <c r="AB20" s="84">
        <v>67.510000000000005</v>
      </c>
      <c r="AC20" s="84">
        <v>0</v>
      </c>
      <c r="AD20" s="95">
        <f t="shared" si="12"/>
        <v>88.210000000000008</v>
      </c>
      <c r="AE20" s="52">
        <f t="shared" si="13"/>
        <v>0</v>
      </c>
      <c r="AF20" s="117">
        <f>'[1]Exploitation '!AV2369</f>
        <v>0.42506115591397842</v>
      </c>
      <c r="AG20" s="116">
        <f>'[1]Exploitation '!AW2369</f>
        <v>0.1442043010752688</v>
      </c>
      <c r="AH20" s="54">
        <f t="shared" si="6"/>
        <v>8.9244678183285941</v>
      </c>
      <c r="AI20" s="63">
        <f t="shared" si="7"/>
        <v>2.9241158392517832</v>
      </c>
      <c r="AJ20" s="64">
        <v>182.03624922363699</v>
      </c>
      <c r="AK20" s="61">
        <v>4.41</v>
      </c>
      <c r="AL20" s="66">
        <v>43.874221802120452</v>
      </c>
      <c r="AM20" s="61">
        <v>101.50167985967295</v>
      </c>
      <c r="AS20" s="120"/>
      <c r="BA20" s="42"/>
      <c r="BB20" s="42"/>
    </row>
    <row r="21" spans="1:54" ht="15.75" x14ac:dyDescent="0.25">
      <c r="A21" s="25">
        <v>13</v>
      </c>
      <c r="B21" s="69">
        <v>77.56</v>
      </c>
      <c r="C21" s="51">
        <f t="shared" si="0"/>
        <v>4.41</v>
      </c>
      <c r="D21" s="52">
        <f t="shared" si="1"/>
        <v>69.919570028002767</v>
      </c>
      <c r="E21" s="59">
        <f t="shared" si="2"/>
        <v>3.2304299719972596</v>
      </c>
      <c r="F21" s="68">
        <v>124.06</v>
      </c>
      <c r="G21" s="52">
        <f t="shared" si="3"/>
        <v>99.601995659002725</v>
      </c>
      <c r="H21" s="52">
        <f t="shared" si="4"/>
        <v>14.669990034410596</v>
      </c>
      <c r="I21" s="53">
        <f t="shared" si="5"/>
        <v>9.7880143065867014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0">
        <v>34.97</v>
      </c>
      <c r="S21" s="84">
        <v>0</v>
      </c>
      <c r="T21" s="84">
        <v>0</v>
      </c>
      <c r="U21" s="84">
        <v>37.21</v>
      </c>
      <c r="V21" s="84">
        <v>0</v>
      </c>
      <c r="W21" s="84">
        <v>0</v>
      </c>
      <c r="X21" s="93">
        <f t="shared" si="10"/>
        <v>34.97</v>
      </c>
      <c r="Y21" s="94">
        <f t="shared" si="11"/>
        <v>37.21</v>
      </c>
      <c r="Z21" s="90">
        <v>20.2</v>
      </c>
      <c r="AA21" s="84">
        <v>0</v>
      </c>
      <c r="AB21" s="84">
        <v>67.569999999999993</v>
      </c>
      <c r="AC21" s="84">
        <v>0</v>
      </c>
      <c r="AD21" s="95">
        <f t="shared" si="12"/>
        <v>87.77</v>
      </c>
      <c r="AE21" s="52">
        <f t="shared" si="13"/>
        <v>0</v>
      </c>
      <c r="AF21" s="117">
        <f>'[1]Exploitation '!AV2370</f>
        <v>0.42506115591397842</v>
      </c>
      <c r="AG21" s="116">
        <f>'[1]Exploitation '!AW2370</f>
        <v>0.1442043010752688</v>
      </c>
      <c r="AH21" s="54">
        <f t="shared" si="6"/>
        <v>9.3629531506727233</v>
      </c>
      <c r="AI21" s="63">
        <f t="shared" si="7"/>
        <v>3.0862256709219906</v>
      </c>
      <c r="AJ21" s="64">
        <v>187.37199565900272</v>
      </c>
      <c r="AK21" s="61">
        <v>4.41</v>
      </c>
      <c r="AL21" s="66">
        <v>49.639990034410594</v>
      </c>
      <c r="AM21" s="61">
        <v>107.12957002800276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80.52</v>
      </c>
      <c r="C22" s="51">
        <f t="shared" si="0"/>
        <v>5.0199999999999996</v>
      </c>
      <c r="D22" s="52">
        <f t="shared" si="1"/>
        <v>72.201254000056693</v>
      </c>
      <c r="E22" s="59">
        <f t="shared" si="2"/>
        <v>3.2987459999433133</v>
      </c>
      <c r="F22" s="68">
        <v>144.77000000000001</v>
      </c>
      <c r="G22" s="52">
        <f t="shared" si="3"/>
        <v>103.68702395723274</v>
      </c>
      <c r="H22" s="52">
        <f t="shared" si="4"/>
        <v>30.941587397333798</v>
      </c>
      <c r="I22" s="53">
        <f t="shared" si="5"/>
        <v>10.141388645433507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0">
        <v>31.35</v>
      </c>
      <c r="S22" s="84">
        <v>0</v>
      </c>
      <c r="T22" s="84">
        <v>0</v>
      </c>
      <c r="U22" s="84">
        <v>37.299999999999997</v>
      </c>
      <c r="V22" s="84">
        <v>0</v>
      </c>
      <c r="W22" s="84">
        <v>0</v>
      </c>
      <c r="X22" s="93">
        <f t="shared" si="10"/>
        <v>31.35</v>
      </c>
      <c r="Y22" s="94">
        <f t="shared" si="11"/>
        <v>37.299999999999997</v>
      </c>
      <c r="Z22" s="90">
        <v>13.3</v>
      </c>
      <c r="AA22" s="84">
        <v>0</v>
      </c>
      <c r="AB22" s="84">
        <v>66.680000000000007</v>
      </c>
      <c r="AC22" s="84">
        <v>0</v>
      </c>
      <c r="AD22" s="95">
        <f t="shared" si="12"/>
        <v>79.98</v>
      </c>
      <c r="AE22" s="52">
        <f t="shared" si="13"/>
        <v>0</v>
      </c>
      <c r="AF22" s="117">
        <f>'[1]Exploitation '!AV2371</f>
        <v>0.42506115591397842</v>
      </c>
      <c r="AG22" s="116">
        <f>'[1]Exploitation '!AW2371</f>
        <v>0.1442043010752688</v>
      </c>
      <c r="AH22" s="54">
        <f t="shared" si="6"/>
        <v>9.7163274895195286</v>
      </c>
      <c r="AI22" s="63">
        <f t="shared" si="7"/>
        <v>3.1545416988680444</v>
      </c>
      <c r="AJ22" s="64">
        <v>183.66702395723274</v>
      </c>
      <c r="AK22" s="61">
        <v>5.0199999999999996</v>
      </c>
      <c r="AL22" s="66">
        <v>62.291587397333799</v>
      </c>
      <c r="AM22" s="61">
        <v>109.50125400005669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91.68</v>
      </c>
      <c r="C23" s="51">
        <f t="shared" si="0"/>
        <v>5.0199999999999996</v>
      </c>
      <c r="D23" s="52">
        <f t="shared" si="1"/>
        <v>83.332695609965683</v>
      </c>
      <c r="E23" s="59">
        <f t="shared" si="2"/>
        <v>3.3273043900343344</v>
      </c>
      <c r="F23" s="68">
        <v>164.76</v>
      </c>
      <c r="G23" s="52">
        <f t="shared" si="3"/>
        <v>125.2397774994302</v>
      </c>
      <c r="H23" s="52">
        <f t="shared" si="4"/>
        <v>28.910705106851932</v>
      </c>
      <c r="I23" s="53">
        <f t="shared" si="5"/>
        <v>10.609517393717864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0">
        <v>23.56</v>
      </c>
      <c r="S23" s="84">
        <v>0</v>
      </c>
      <c r="T23" s="84">
        <v>0</v>
      </c>
      <c r="U23" s="84">
        <v>27.16</v>
      </c>
      <c r="V23" s="84">
        <v>0</v>
      </c>
      <c r="W23" s="84">
        <v>0</v>
      </c>
      <c r="X23" s="93">
        <f t="shared" si="10"/>
        <v>23.56</v>
      </c>
      <c r="Y23" s="94">
        <f t="shared" si="11"/>
        <v>27.16</v>
      </c>
      <c r="Z23" s="90">
        <v>9</v>
      </c>
      <c r="AA23" s="84">
        <v>0</v>
      </c>
      <c r="AB23" s="84">
        <v>71.099999999999994</v>
      </c>
      <c r="AC23" s="84">
        <v>0</v>
      </c>
      <c r="AD23" s="95">
        <f t="shared" si="12"/>
        <v>80.099999999999994</v>
      </c>
      <c r="AE23" s="52">
        <f t="shared" si="13"/>
        <v>0</v>
      </c>
      <c r="AF23" s="117">
        <f>'[1]Exploitation '!AV2372</f>
        <v>0.42506115591397842</v>
      </c>
      <c r="AG23" s="116">
        <f>'[1]Exploitation '!AW2372</f>
        <v>0.1442043010752688</v>
      </c>
      <c r="AH23" s="54">
        <f t="shared" si="6"/>
        <v>10.184456237803886</v>
      </c>
      <c r="AI23" s="63">
        <f t="shared" si="7"/>
        <v>3.1831000889590655</v>
      </c>
      <c r="AJ23" s="64">
        <v>205.3397774994302</v>
      </c>
      <c r="AK23" s="61">
        <v>5.0199999999999996</v>
      </c>
      <c r="AL23" s="66">
        <v>52.470705106851931</v>
      </c>
      <c r="AM23" s="61">
        <v>110.49269560996568</v>
      </c>
      <c r="AS23" s="120"/>
      <c r="BA23" s="42"/>
      <c r="BB23" s="42"/>
    </row>
    <row r="24" spans="1:54" ht="15.75" x14ac:dyDescent="0.25">
      <c r="A24" s="25">
        <v>16</v>
      </c>
      <c r="B24" s="69">
        <v>89.199999999999989</v>
      </c>
      <c r="C24" s="51">
        <f t="shared" si="0"/>
        <v>3.71</v>
      </c>
      <c r="D24" s="52">
        <f t="shared" si="1"/>
        <v>82.186774254516507</v>
      </c>
      <c r="E24" s="59">
        <f t="shared" si="2"/>
        <v>3.3032257454834939</v>
      </c>
      <c r="F24" s="68">
        <v>156.04</v>
      </c>
      <c r="G24" s="52">
        <f t="shared" si="3"/>
        <v>108.1978596131636</v>
      </c>
      <c r="H24" s="52">
        <f t="shared" si="4"/>
        <v>38.371401331948498</v>
      </c>
      <c r="I24" s="53">
        <f t="shared" si="5"/>
        <v>9.4707390548878845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0">
        <v>14.06</v>
      </c>
      <c r="S24" s="84">
        <v>0</v>
      </c>
      <c r="T24" s="84">
        <v>0</v>
      </c>
      <c r="U24" s="84">
        <v>27.47</v>
      </c>
      <c r="V24" s="84">
        <v>0</v>
      </c>
      <c r="W24" s="84">
        <v>0</v>
      </c>
      <c r="X24" s="93">
        <f t="shared" si="10"/>
        <v>14.06</v>
      </c>
      <c r="Y24" s="94">
        <f t="shared" si="11"/>
        <v>27.47</v>
      </c>
      <c r="Z24" s="90">
        <v>4.2</v>
      </c>
      <c r="AA24" s="84">
        <v>0</v>
      </c>
      <c r="AB24" s="84">
        <v>64.150000000000006</v>
      </c>
      <c r="AC24" s="84">
        <v>0</v>
      </c>
      <c r="AD24" s="95">
        <f t="shared" si="12"/>
        <v>68.350000000000009</v>
      </c>
      <c r="AE24" s="52">
        <f t="shared" si="13"/>
        <v>0</v>
      </c>
      <c r="AF24" s="117">
        <f>'[1]Exploitation '!AV2373</f>
        <v>0.42506115591397842</v>
      </c>
      <c r="AG24" s="116">
        <f>'[1]Exploitation '!AW2373</f>
        <v>0.1442043010752688</v>
      </c>
      <c r="AH24" s="54">
        <f t="shared" si="6"/>
        <v>9.0456778989739064</v>
      </c>
      <c r="AI24" s="63">
        <f t="shared" si="7"/>
        <v>3.159021444408225</v>
      </c>
      <c r="AJ24" s="64">
        <v>176.54785961316361</v>
      </c>
      <c r="AK24" s="61">
        <v>3.71</v>
      </c>
      <c r="AL24" s="66">
        <v>52.4314013319485</v>
      </c>
      <c r="AM24" s="61">
        <v>109.65677425451651</v>
      </c>
      <c r="AS24" s="120"/>
      <c r="BA24" s="42"/>
      <c r="BB24" s="42"/>
    </row>
    <row r="25" spans="1:54" ht="15.75" x14ac:dyDescent="0.25">
      <c r="A25" s="25">
        <v>17</v>
      </c>
      <c r="B25" s="69">
        <v>88.4</v>
      </c>
      <c r="C25" s="51">
        <f t="shared" si="0"/>
        <v>5.47</v>
      </c>
      <c r="D25" s="52">
        <f t="shared" si="1"/>
        <v>79.70348979475628</v>
      </c>
      <c r="E25" s="59">
        <f t="shared" si="2"/>
        <v>3.2265102052437333</v>
      </c>
      <c r="F25" s="68">
        <v>174.96</v>
      </c>
      <c r="G25" s="52">
        <f t="shared" si="3"/>
        <v>111.71861786582633</v>
      </c>
      <c r="H25" s="52">
        <f t="shared" si="4"/>
        <v>52.876188796989098</v>
      </c>
      <c r="I25" s="53">
        <f t="shared" si="5"/>
        <v>10.365193337184577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0">
        <v>16.16</v>
      </c>
      <c r="S25" s="84">
        <v>0</v>
      </c>
      <c r="T25" s="84">
        <v>0</v>
      </c>
      <c r="U25" s="84">
        <v>27.29</v>
      </c>
      <c r="V25" s="84">
        <v>0</v>
      </c>
      <c r="W25" s="84">
        <v>0</v>
      </c>
      <c r="X25" s="93">
        <f t="shared" si="10"/>
        <v>16.16</v>
      </c>
      <c r="Y25" s="94">
        <f t="shared" si="11"/>
        <v>27.29</v>
      </c>
      <c r="Z25" s="90">
        <v>1.2</v>
      </c>
      <c r="AA25" s="84">
        <v>0</v>
      </c>
      <c r="AB25" s="84">
        <v>69.67</v>
      </c>
      <c r="AC25" s="84">
        <v>0</v>
      </c>
      <c r="AD25" s="95">
        <f t="shared" si="12"/>
        <v>70.87</v>
      </c>
      <c r="AE25" s="52">
        <f t="shared" si="13"/>
        <v>0</v>
      </c>
      <c r="AF25" s="117">
        <f>'[1]Exploitation '!AV2374</f>
        <v>0.42506115591397842</v>
      </c>
      <c r="AG25" s="116">
        <f>'[1]Exploitation '!AW2374</f>
        <v>0.1442043010752688</v>
      </c>
      <c r="AH25" s="54">
        <f t="shared" si="6"/>
        <v>9.9401321812705987</v>
      </c>
      <c r="AI25" s="63">
        <f t="shared" si="7"/>
        <v>3.0823059041684644</v>
      </c>
      <c r="AJ25" s="64">
        <v>182.58861786582634</v>
      </c>
      <c r="AK25" s="61">
        <v>5.47</v>
      </c>
      <c r="AL25" s="66">
        <v>69.036188796989094</v>
      </c>
      <c r="AM25" s="61">
        <v>106.99348979475627</v>
      </c>
      <c r="AS25" s="120"/>
      <c r="BA25" s="42"/>
      <c r="BB25" s="42"/>
    </row>
    <row r="26" spans="1:54" ht="15.75" x14ac:dyDescent="0.25">
      <c r="A26" s="25">
        <v>18</v>
      </c>
      <c r="B26" s="69">
        <v>81.050000000000011</v>
      </c>
      <c r="C26" s="51">
        <f t="shared" si="0"/>
        <v>6.08</v>
      </c>
      <c r="D26" s="52">
        <f t="shared" si="1"/>
        <v>71.720531152536978</v>
      </c>
      <c r="E26" s="59">
        <f t="shared" si="2"/>
        <v>3.2494688474630271</v>
      </c>
      <c r="F26" s="68">
        <v>201.14</v>
      </c>
      <c r="G26" s="52">
        <f t="shared" si="3"/>
        <v>119.37510204767528</v>
      </c>
      <c r="H26" s="52">
        <f t="shared" si="4"/>
        <v>71.085464981138585</v>
      </c>
      <c r="I26" s="53">
        <f t="shared" si="5"/>
        <v>10.679432971186101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36.07</v>
      </c>
      <c r="V26" s="84">
        <v>0</v>
      </c>
      <c r="W26" s="84">
        <v>0</v>
      </c>
      <c r="X26" s="93">
        <f t="shared" si="10"/>
        <v>0</v>
      </c>
      <c r="Y26" s="94">
        <f t="shared" si="11"/>
        <v>36.07</v>
      </c>
      <c r="Z26" s="90">
        <v>0</v>
      </c>
      <c r="AA26" s="84">
        <v>0</v>
      </c>
      <c r="AB26" s="84">
        <v>69.12</v>
      </c>
      <c r="AC26" s="84">
        <v>0</v>
      </c>
      <c r="AD26" s="95">
        <f t="shared" si="12"/>
        <v>69.12</v>
      </c>
      <c r="AE26" s="52">
        <f t="shared" si="13"/>
        <v>0</v>
      </c>
      <c r="AF26" s="117">
        <f>'[1]Exploitation '!AV2375</f>
        <v>0.42506115591397842</v>
      </c>
      <c r="AG26" s="116">
        <f>'[1]Exploitation '!AW2375</f>
        <v>0.1442043010752688</v>
      </c>
      <c r="AH26" s="54">
        <f t="shared" si="6"/>
        <v>10.254371815272123</v>
      </c>
      <c r="AI26" s="63">
        <f t="shared" si="7"/>
        <v>3.1052645463877582</v>
      </c>
      <c r="AJ26" s="64">
        <v>188.49510204767529</v>
      </c>
      <c r="AK26" s="61">
        <v>6.08</v>
      </c>
      <c r="AL26" s="127">
        <v>71.085464981138585</v>
      </c>
      <c r="AM26" s="61">
        <v>107.79053115253699</v>
      </c>
      <c r="AS26" s="120"/>
      <c r="BA26" s="42"/>
      <c r="BB26" s="42"/>
    </row>
    <row r="27" spans="1:54" ht="15.75" x14ac:dyDescent="0.25">
      <c r="A27" s="25">
        <v>19</v>
      </c>
      <c r="B27" s="69">
        <v>94.32</v>
      </c>
      <c r="C27" s="51">
        <f t="shared" si="0"/>
        <v>7.31</v>
      </c>
      <c r="D27" s="52">
        <f t="shared" si="1"/>
        <v>83.138401576940538</v>
      </c>
      <c r="E27" s="59">
        <f t="shared" si="2"/>
        <v>3.8715984230594591</v>
      </c>
      <c r="F27" s="68">
        <v>224.43</v>
      </c>
      <c r="G27" s="52">
        <f t="shared" si="3"/>
        <v>130.37258903395207</v>
      </c>
      <c r="H27" s="52">
        <f t="shared" si="4"/>
        <v>81.878580174456488</v>
      </c>
      <c r="I27" s="53">
        <f t="shared" si="5"/>
        <v>12.178830791591521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46.25</v>
      </c>
      <c r="V27" s="84">
        <v>0</v>
      </c>
      <c r="W27" s="84">
        <v>0</v>
      </c>
      <c r="X27" s="93">
        <f t="shared" si="10"/>
        <v>0</v>
      </c>
      <c r="Y27" s="94">
        <f t="shared" si="11"/>
        <v>46.25</v>
      </c>
      <c r="Z27" s="90">
        <v>0</v>
      </c>
      <c r="AA27" s="84">
        <v>0</v>
      </c>
      <c r="AB27" s="84">
        <v>85.29</v>
      </c>
      <c r="AC27" s="84">
        <v>0</v>
      </c>
      <c r="AD27" s="95">
        <f t="shared" si="12"/>
        <v>85.29</v>
      </c>
      <c r="AE27" s="52">
        <f t="shared" si="13"/>
        <v>0</v>
      </c>
      <c r="AF27" s="117">
        <f>'[1]Exploitation '!AV2376</f>
        <v>0.42506115591397842</v>
      </c>
      <c r="AG27" s="116">
        <f>'[1]Exploitation '!AW2376</f>
        <v>0.1442043010752688</v>
      </c>
      <c r="AH27" s="54">
        <f t="shared" si="6"/>
        <v>11.753769635677543</v>
      </c>
      <c r="AI27" s="63">
        <f t="shared" si="7"/>
        <v>3.7273941219841902</v>
      </c>
      <c r="AJ27" s="64">
        <v>215.66258903395206</v>
      </c>
      <c r="AK27" s="61">
        <v>7.31</v>
      </c>
      <c r="AL27" s="127">
        <v>81.878580174456488</v>
      </c>
      <c r="AM27" s="61">
        <v>129.38840157694054</v>
      </c>
      <c r="AS27" s="120"/>
      <c r="BA27" s="42"/>
      <c r="BB27" s="42"/>
    </row>
    <row r="28" spans="1:54" ht="15.75" x14ac:dyDescent="0.25">
      <c r="A28" s="25">
        <v>20</v>
      </c>
      <c r="B28" s="69">
        <v>90.42</v>
      </c>
      <c r="C28" s="51">
        <f t="shared" si="0"/>
        <v>7.54</v>
      </c>
      <c r="D28" s="52">
        <f t="shared" si="1"/>
        <v>78.870087010262125</v>
      </c>
      <c r="E28" s="59">
        <f t="shared" si="2"/>
        <v>4.0099129897379049</v>
      </c>
      <c r="F28" s="68">
        <v>226.04</v>
      </c>
      <c r="G28" s="52">
        <f t="shared" si="3"/>
        <v>129.77658452420664</v>
      </c>
      <c r="H28" s="52">
        <f t="shared" si="4"/>
        <v>83.802637849795758</v>
      </c>
      <c r="I28" s="53">
        <f t="shared" si="5"/>
        <v>12.460777625997606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55.32</v>
      </c>
      <c r="V28" s="84">
        <v>0</v>
      </c>
      <c r="W28" s="84">
        <v>0</v>
      </c>
      <c r="X28" s="93">
        <f t="shared" si="10"/>
        <v>0</v>
      </c>
      <c r="Y28" s="94">
        <f t="shared" si="11"/>
        <v>55.32</v>
      </c>
      <c r="Z28" s="90">
        <v>0</v>
      </c>
      <c r="AA28" s="84">
        <v>0</v>
      </c>
      <c r="AB28" s="84">
        <v>91.1</v>
      </c>
      <c r="AC28" s="84">
        <v>0</v>
      </c>
      <c r="AD28" s="95">
        <f t="shared" si="12"/>
        <v>91.1</v>
      </c>
      <c r="AE28" s="52">
        <f t="shared" si="13"/>
        <v>0</v>
      </c>
      <c r="AF28" s="117">
        <f>'[1]Exploitation '!AV2377</f>
        <v>0.42506115591397842</v>
      </c>
      <c r="AG28" s="116">
        <f>'[1]Exploitation '!AW2377</f>
        <v>0.1442043010752688</v>
      </c>
      <c r="AH28" s="54">
        <f t="shared" si="6"/>
        <v>12.035716470083628</v>
      </c>
      <c r="AI28" s="63">
        <f t="shared" si="7"/>
        <v>3.865708688662636</v>
      </c>
      <c r="AJ28" s="64">
        <v>220.87658452420663</v>
      </c>
      <c r="AK28" s="61">
        <v>7.54</v>
      </c>
      <c r="AL28" s="127">
        <v>83.802637849795758</v>
      </c>
      <c r="AM28" s="61">
        <v>134.19008701026212</v>
      </c>
      <c r="AS28" s="120"/>
      <c r="BA28" s="42"/>
      <c r="BB28" s="42"/>
    </row>
    <row r="29" spans="1:54" ht="15.75" x14ac:dyDescent="0.25">
      <c r="A29" s="25">
        <v>21</v>
      </c>
      <c r="B29" s="69">
        <v>96.22</v>
      </c>
      <c r="C29" s="51">
        <f t="shared" si="0"/>
        <v>6.94</v>
      </c>
      <c r="D29" s="52">
        <f t="shared" si="1"/>
        <v>85.270087010262088</v>
      </c>
      <c r="E29" s="59">
        <f t="shared" si="2"/>
        <v>4.0099129897379049</v>
      </c>
      <c r="F29" s="68">
        <v>234.39</v>
      </c>
      <c r="G29" s="52">
        <f t="shared" si="3"/>
        <v>138.5241832818682</v>
      </c>
      <c r="H29" s="52">
        <f t="shared" si="4"/>
        <v>83.123091654962352</v>
      </c>
      <c r="I29" s="53">
        <f t="shared" si="5"/>
        <v>12.742725063169429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48.92</v>
      </c>
      <c r="V29" s="84">
        <v>0</v>
      </c>
      <c r="W29" s="84">
        <v>0</v>
      </c>
      <c r="X29" s="93">
        <f t="shared" si="10"/>
        <v>0</v>
      </c>
      <c r="Y29" s="94">
        <f t="shared" si="11"/>
        <v>48.92</v>
      </c>
      <c r="Z29" s="90">
        <v>0</v>
      </c>
      <c r="AA29" s="84">
        <v>0</v>
      </c>
      <c r="AB29" s="84">
        <v>90.17</v>
      </c>
      <c r="AC29" s="84">
        <v>0</v>
      </c>
      <c r="AD29" s="95">
        <f t="shared" si="12"/>
        <v>90.17</v>
      </c>
      <c r="AE29" s="52">
        <f t="shared" si="13"/>
        <v>0</v>
      </c>
      <c r="AF29" s="117">
        <f>'[1]Exploitation '!AV2378</f>
        <v>0.42506115591397842</v>
      </c>
      <c r="AG29" s="116">
        <f>'[1]Exploitation '!AW2378</f>
        <v>0.1442043010752688</v>
      </c>
      <c r="AH29" s="54">
        <f t="shared" si="6"/>
        <v>12.317663907255451</v>
      </c>
      <c r="AI29" s="63">
        <f t="shared" si="7"/>
        <v>3.865708688662636</v>
      </c>
      <c r="AJ29" s="64">
        <v>228.69418328186822</v>
      </c>
      <c r="AK29" s="61">
        <v>6.94</v>
      </c>
      <c r="AL29" s="127">
        <v>83.123091654962352</v>
      </c>
      <c r="AM29" s="61">
        <v>134.19008701026209</v>
      </c>
      <c r="AS29" s="120"/>
      <c r="BA29" s="42"/>
      <c r="BB29" s="42"/>
    </row>
    <row r="30" spans="1:54" ht="15.75" x14ac:dyDescent="0.25">
      <c r="A30" s="25">
        <v>22</v>
      </c>
      <c r="B30" s="69">
        <v>91.93</v>
      </c>
      <c r="C30" s="51">
        <f t="shared" si="0"/>
        <v>6.94</v>
      </c>
      <c r="D30" s="52">
        <f t="shared" si="1"/>
        <v>81.131841027433126</v>
      </c>
      <c r="E30" s="59">
        <f t="shared" si="2"/>
        <v>3.8581589725668897</v>
      </c>
      <c r="F30" s="68">
        <v>244.38</v>
      </c>
      <c r="G30" s="52">
        <f t="shared" si="3"/>
        <v>143.74462989133502</v>
      </c>
      <c r="H30" s="52">
        <f t="shared" si="4"/>
        <v>87.431344404198171</v>
      </c>
      <c r="I30" s="53">
        <f t="shared" si="5"/>
        <v>13.204025704466813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0">
        <v>0</v>
      </c>
      <c r="S30" s="84"/>
      <c r="T30" s="84">
        <v>0</v>
      </c>
      <c r="U30" s="84">
        <v>47.79</v>
      </c>
      <c r="V30" s="84">
        <v>0</v>
      </c>
      <c r="W30" s="84">
        <v>0</v>
      </c>
      <c r="X30" s="93">
        <f t="shared" si="10"/>
        <v>0</v>
      </c>
      <c r="Y30" s="94">
        <f t="shared" si="11"/>
        <v>47.79</v>
      </c>
      <c r="Z30" s="90">
        <v>0</v>
      </c>
      <c r="AA30" s="84">
        <v>0</v>
      </c>
      <c r="AB30" s="84">
        <v>92.32</v>
      </c>
      <c r="AC30" s="84">
        <v>0</v>
      </c>
      <c r="AD30" s="95">
        <f t="shared" si="12"/>
        <v>92.32</v>
      </c>
      <c r="AE30" s="52">
        <f t="shared" si="13"/>
        <v>0</v>
      </c>
      <c r="AF30" s="117">
        <f>'[1]Exploitation '!AV2379</f>
        <v>0.42506115591397842</v>
      </c>
      <c r="AG30" s="116">
        <f>'[1]Exploitation '!AW2379</f>
        <v>0.1442043010752688</v>
      </c>
      <c r="AH30" s="54">
        <f t="shared" si="6"/>
        <v>12.778964548552835</v>
      </c>
      <c r="AI30" s="63">
        <f t="shared" si="7"/>
        <v>3.7139546714916207</v>
      </c>
      <c r="AJ30" s="64">
        <v>236.06462989133502</v>
      </c>
      <c r="AK30" s="61">
        <v>6.94</v>
      </c>
      <c r="AL30" s="127">
        <v>87.431344404198171</v>
      </c>
      <c r="AM30" s="61">
        <v>128.92184102743312</v>
      </c>
      <c r="AS30" s="120"/>
      <c r="BA30" s="42"/>
      <c r="BB30" s="42"/>
    </row>
    <row r="31" spans="1:54" ht="15.75" x14ac:dyDescent="0.25">
      <c r="A31" s="25">
        <v>23</v>
      </c>
      <c r="B31" s="69">
        <v>86.23</v>
      </c>
      <c r="C31" s="51">
        <f t="shared" si="0"/>
        <v>6.34</v>
      </c>
      <c r="D31" s="52">
        <f t="shared" si="1"/>
        <v>75.899406274836821</v>
      </c>
      <c r="E31" s="59">
        <f t="shared" si="2"/>
        <v>3.9905937251631718</v>
      </c>
      <c r="F31" s="68">
        <v>229.31</v>
      </c>
      <c r="G31" s="52">
        <f t="shared" si="3"/>
        <v>135.9877885615538</v>
      </c>
      <c r="H31" s="52">
        <f t="shared" si="4"/>
        <v>80.596205646375324</v>
      </c>
      <c r="I31" s="53">
        <f t="shared" si="5"/>
        <v>12.726005792070863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57.62</v>
      </c>
      <c r="V31" s="84">
        <v>0</v>
      </c>
      <c r="W31" s="84">
        <v>0</v>
      </c>
      <c r="X31" s="93">
        <f t="shared" si="10"/>
        <v>0</v>
      </c>
      <c r="Y31" s="94">
        <f t="shared" si="11"/>
        <v>57.62</v>
      </c>
      <c r="Z31" s="90">
        <v>0</v>
      </c>
      <c r="AA31" s="84">
        <v>0</v>
      </c>
      <c r="AB31" s="84">
        <v>94.81</v>
      </c>
      <c r="AC31" s="84">
        <v>0</v>
      </c>
      <c r="AD31" s="95">
        <f t="shared" si="12"/>
        <v>94.81</v>
      </c>
      <c r="AE31" s="52">
        <f t="shared" si="13"/>
        <v>0</v>
      </c>
      <c r="AF31" s="117">
        <f>'[1]Exploitation '!AV2380</f>
        <v>0.42506115591397842</v>
      </c>
      <c r="AG31" s="116">
        <f>'[1]Exploitation '!AW2380</f>
        <v>0.1442043010752688</v>
      </c>
      <c r="AH31" s="54">
        <f t="shared" si="6"/>
        <v>12.300944636156885</v>
      </c>
      <c r="AI31" s="63">
        <f t="shared" si="7"/>
        <v>3.8463894240879029</v>
      </c>
      <c r="AJ31" s="64">
        <v>230.7977885615538</v>
      </c>
      <c r="AK31" s="61">
        <v>6.34</v>
      </c>
      <c r="AL31" s="127">
        <v>80.596205646375324</v>
      </c>
      <c r="AM31" s="61">
        <v>133.51940627483683</v>
      </c>
      <c r="AS31" s="120"/>
      <c r="BA31" s="42"/>
      <c r="BB31" s="42"/>
    </row>
    <row r="32" spans="1:54" ht="16.5" thickBot="1" x14ac:dyDescent="0.3">
      <c r="A32" s="26">
        <v>24</v>
      </c>
      <c r="B32" s="70">
        <v>89.31</v>
      </c>
      <c r="C32" s="55">
        <f t="shared" si="0"/>
        <v>6.34</v>
      </c>
      <c r="D32" s="52">
        <f t="shared" si="1"/>
        <v>79.200597296081582</v>
      </c>
      <c r="E32" s="59">
        <f t="shared" si="2"/>
        <v>3.7694027039184226</v>
      </c>
      <c r="F32" s="71">
        <v>215.44</v>
      </c>
      <c r="G32" s="56">
        <f t="shared" si="3"/>
        <v>122.06233523272124</v>
      </c>
      <c r="H32" s="52">
        <f t="shared" si="4"/>
        <v>81.215553175110117</v>
      </c>
      <c r="I32" s="53">
        <f t="shared" si="5"/>
        <v>12.162111592168641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46.64</v>
      </c>
      <c r="V32" s="84">
        <v>0</v>
      </c>
      <c r="W32" s="84">
        <v>0</v>
      </c>
      <c r="X32" s="93">
        <f t="shared" si="10"/>
        <v>0</v>
      </c>
      <c r="Y32" s="94">
        <f t="shared" si="11"/>
        <v>46.64</v>
      </c>
      <c r="Z32" s="91">
        <v>0</v>
      </c>
      <c r="AA32" s="92">
        <v>0</v>
      </c>
      <c r="AB32" s="92">
        <v>93.84</v>
      </c>
      <c r="AC32" s="92">
        <v>0</v>
      </c>
      <c r="AD32" s="95">
        <f t="shared" si="12"/>
        <v>93.84</v>
      </c>
      <c r="AE32" s="52">
        <f t="shared" si="13"/>
        <v>0</v>
      </c>
      <c r="AF32" s="117">
        <f>'[1]Exploitation '!AV2381</f>
        <v>0.42506115591397842</v>
      </c>
      <c r="AG32" s="116">
        <f>'[1]Exploitation '!AW2381</f>
        <v>0.1442043010752688</v>
      </c>
      <c r="AH32" s="54">
        <f t="shared" si="6"/>
        <v>11.737050436254663</v>
      </c>
      <c r="AI32" s="63">
        <f t="shared" si="7"/>
        <v>3.6251984028431536</v>
      </c>
      <c r="AJ32" s="65">
        <v>215.90233523272124</v>
      </c>
      <c r="AK32" s="62">
        <v>6.34</v>
      </c>
      <c r="AL32" s="128">
        <v>81.215553175110117</v>
      </c>
      <c r="AM32" s="62">
        <v>125.84059729608158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118.28</v>
      </c>
      <c r="C33" s="40">
        <f t="shared" ref="C33:AE33" si="14">MAX(C9:C32)</f>
        <v>7.62</v>
      </c>
      <c r="D33" s="40">
        <f t="shared" si="14"/>
        <v>106.59380911129095</v>
      </c>
      <c r="E33" s="40">
        <f t="shared" si="14"/>
        <v>4.0661908887090652</v>
      </c>
      <c r="F33" s="40">
        <f t="shared" si="14"/>
        <v>284.99</v>
      </c>
      <c r="G33" s="40">
        <f t="shared" si="14"/>
        <v>189.7634919468114</v>
      </c>
      <c r="H33" s="40">
        <f t="shared" si="14"/>
        <v>87.431344404198171</v>
      </c>
      <c r="I33" s="40">
        <f t="shared" si="14"/>
        <v>13.204025704466813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34.97</v>
      </c>
      <c r="S33" s="40">
        <f t="shared" si="14"/>
        <v>0</v>
      </c>
      <c r="T33" s="40">
        <f t="shared" si="14"/>
        <v>0</v>
      </c>
      <c r="U33" s="40">
        <f t="shared" si="14"/>
        <v>57.62</v>
      </c>
      <c r="V33" s="40">
        <f t="shared" si="14"/>
        <v>0</v>
      </c>
      <c r="W33" s="40">
        <f t="shared" si="14"/>
        <v>0</v>
      </c>
      <c r="X33" s="40">
        <f t="shared" si="14"/>
        <v>34.97</v>
      </c>
      <c r="Y33" s="40">
        <f t="shared" si="14"/>
        <v>57.62</v>
      </c>
      <c r="Z33" s="40"/>
      <c r="AA33" s="40"/>
      <c r="AB33" s="40"/>
      <c r="AC33" s="40"/>
      <c r="AD33" s="40">
        <f t="shared" si="14"/>
        <v>94.81</v>
      </c>
      <c r="AE33" s="40">
        <f t="shared" si="14"/>
        <v>0</v>
      </c>
      <c r="AF33" s="40">
        <f t="shared" ref="AF33:AM33" si="15">MAX(AF9:AF32)</f>
        <v>0.42506115591397842</v>
      </c>
      <c r="AG33" s="40">
        <f t="shared" si="15"/>
        <v>0.1442043010752688</v>
      </c>
      <c r="AH33" s="40">
        <f t="shared" si="15"/>
        <v>12.778964548552835</v>
      </c>
      <c r="AI33" s="40">
        <f t="shared" si="15"/>
        <v>3.9219865876337963</v>
      </c>
      <c r="AJ33" s="40">
        <f t="shared" si="15"/>
        <v>236.06462989133502</v>
      </c>
      <c r="AK33" s="40">
        <f t="shared" si="15"/>
        <v>7.62</v>
      </c>
      <c r="AL33" s="40">
        <f t="shared" si="15"/>
        <v>87.431344404198171</v>
      </c>
      <c r="AM33" s="129">
        <f t="shared" si="15"/>
        <v>136.14380911129095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92.134693877551044</v>
      </c>
      <c r="C34" s="41">
        <f t="shared" ref="C34:AE34" si="16">AVERAGE(C9:C33,C9:C32)</f>
        <v>6.0571428571428552</v>
      </c>
      <c r="D34" s="41">
        <f t="shared" si="16"/>
        <v>82.565471037682642</v>
      </c>
      <c r="E34" s="41">
        <f t="shared" si="16"/>
        <v>3.512079982725508</v>
      </c>
      <c r="F34" s="41">
        <f t="shared" si="16"/>
        <v>198.99612244897955</v>
      </c>
      <c r="G34" s="41">
        <f t="shared" si="16"/>
        <v>130.34818128263436</v>
      </c>
      <c r="H34" s="41">
        <f t="shared" si="16"/>
        <v>57.913179766693851</v>
      </c>
      <c r="I34" s="41">
        <f t="shared" si="16"/>
        <v>10.84514633955906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10.68673469387755</v>
      </c>
      <c r="S34" s="41">
        <f t="shared" si="16"/>
        <v>0</v>
      </c>
      <c r="T34" s="41">
        <f t="shared" si="16"/>
        <v>0</v>
      </c>
      <c r="U34" s="41">
        <f t="shared" si="16"/>
        <v>34.914693877551016</v>
      </c>
      <c r="V34" s="41">
        <f t="shared" si="16"/>
        <v>0</v>
      </c>
      <c r="W34" s="41">
        <f t="shared" si="16"/>
        <v>0</v>
      </c>
      <c r="X34" s="41">
        <f t="shared" si="16"/>
        <v>10.68673469387755</v>
      </c>
      <c r="Y34" s="41">
        <f t="shared" si="16"/>
        <v>34.914693877551016</v>
      </c>
      <c r="Z34" s="41">
        <f>AVERAGE(Z9:Z33,Z9:Z32)</f>
        <v>4.4791666666666652</v>
      </c>
      <c r="AA34" s="41">
        <f>AVERAGE(AA9:AA33,AA9:AA32)</f>
        <v>0</v>
      </c>
      <c r="AB34" s="41">
        <f>AVERAGE(AB9:AB33,AB9:AB32)</f>
        <v>61.462916666666665</v>
      </c>
      <c r="AC34" s="41">
        <f t="shared" si="16"/>
        <v>0</v>
      </c>
      <c r="AD34" s="41">
        <f t="shared" si="16"/>
        <v>66.531224489795918</v>
      </c>
      <c r="AE34" s="41">
        <f t="shared" si="16"/>
        <v>0</v>
      </c>
      <c r="AF34" s="41">
        <f t="shared" ref="AF34:AM34" si="17">AVERAGE(AF9:AF33,AF9:AF32)</f>
        <v>0.42506115591397853</v>
      </c>
      <c r="AG34" s="41">
        <f t="shared" si="17"/>
        <v>0.14420430107526888</v>
      </c>
      <c r="AH34" s="41">
        <f t="shared" si="17"/>
        <v>10.420085183645089</v>
      </c>
      <c r="AI34" s="41">
        <f t="shared" si="17"/>
        <v>3.3678756816502418</v>
      </c>
      <c r="AJ34" s="41">
        <f t="shared" si="17"/>
        <v>195.88942899578794</v>
      </c>
      <c r="AK34" s="41">
        <f t="shared" si="17"/>
        <v>6.0571428571428552</v>
      </c>
      <c r="AL34" s="41">
        <f t="shared" si="17"/>
        <v>67.886240991183627</v>
      </c>
      <c r="AM34" s="130">
        <f t="shared" si="17"/>
        <v>116.90730777237653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3"/>
      <c r="H36" s="200" t="s">
        <v>95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96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97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94</v>
      </c>
      <c r="B37" s="199"/>
      <c r="C37" s="199"/>
      <c r="D37" s="198" t="s">
        <v>101</v>
      </c>
      <c r="E37" s="199"/>
      <c r="F37" s="203"/>
      <c r="G37" s="114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98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74</v>
      </c>
      <c r="AH37" s="196"/>
      <c r="AI37" s="196"/>
      <c r="AJ37" s="196"/>
      <c r="AK37" s="213"/>
      <c r="AL37" s="195" t="s">
        <v>93</v>
      </c>
      <c r="AM37" s="196"/>
      <c r="AN37" s="196"/>
      <c r="AO37" s="197"/>
      <c r="AP37" s="212" t="s">
        <v>99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3">
        <v>0</v>
      </c>
      <c r="K38" s="132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3">
        <v>252.28</v>
      </c>
      <c r="Z38" s="132"/>
      <c r="AA38" s="8" t="s">
        <v>21</v>
      </c>
      <c r="AB38" s="5" t="s">
        <v>23</v>
      </c>
      <c r="AC38" s="30"/>
      <c r="AD38" s="133">
        <v>889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99" t="s">
        <v>21</v>
      </c>
      <c r="AL38" s="98" t="s">
        <v>24</v>
      </c>
      <c r="AM38" s="132">
        <v>101.04859999999999</v>
      </c>
      <c r="AN38" s="134"/>
      <c r="AO38" s="8" t="s">
        <v>21</v>
      </c>
      <c r="AP38" s="5" t="s">
        <v>24</v>
      </c>
      <c r="AQ38" s="132">
        <v>1392.9</v>
      </c>
      <c r="AR38" s="132"/>
      <c r="AS38" s="109" t="s">
        <v>21</v>
      </c>
    </row>
    <row r="39" spans="1:45" ht="15.75" thickBot="1" x14ac:dyDescent="0.3">
      <c r="A39" s="9" t="s">
        <v>22</v>
      </c>
      <c r="B39" s="10">
        <v>4871.92</v>
      </c>
      <c r="C39" s="11" t="s">
        <v>21</v>
      </c>
      <c r="D39" s="9" t="s">
        <v>71</v>
      </c>
      <c r="E39" s="10">
        <v>2248</v>
      </c>
      <c r="F39" s="12" t="s">
        <v>21</v>
      </c>
      <c r="G39" s="97"/>
      <c r="H39" s="100" t="s">
        <v>25</v>
      </c>
      <c r="I39" s="101"/>
      <c r="J39" s="102">
        <v>0</v>
      </c>
      <c r="K39" s="103" t="s">
        <v>62</v>
      </c>
      <c r="L39" s="104">
        <v>98.041666666674104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34.97</v>
      </c>
      <c r="Z39" s="101" t="s">
        <v>62</v>
      </c>
      <c r="AA39" s="107">
        <v>98.541666666674104</v>
      </c>
      <c r="AB39" s="105" t="s">
        <v>25</v>
      </c>
      <c r="AC39" s="108"/>
      <c r="AD39" s="102">
        <v>69.23</v>
      </c>
      <c r="AE39" s="103" t="s">
        <v>72</v>
      </c>
      <c r="AF39" s="107">
        <v>0.9472222222222223</v>
      </c>
      <c r="AG39" s="105" t="s">
        <v>25</v>
      </c>
      <c r="AH39" s="101"/>
      <c r="AI39" s="102">
        <v>0</v>
      </c>
      <c r="AJ39" s="101" t="s">
        <v>77</v>
      </c>
      <c r="AK39" s="106">
        <v>98.041666666674104</v>
      </c>
      <c r="AL39" s="100" t="s">
        <v>25</v>
      </c>
      <c r="AM39" s="101">
        <v>20.7</v>
      </c>
      <c r="AN39" s="102" t="s">
        <v>77</v>
      </c>
      <c r="AO39" s="110">
        <v>98.500000000007503</v>
      </c>
      <c r="AP39" s="105" t="s">
        <v>25</v>
      </c>
      <c r="AQ39" s="101">
        <v>94.81</v>
      </c>
      <c r="AR39" s="103"/>
      <c r="AS39" s="106">
        <v>98.958333333340804</v>
      </c>
    </row>
    <row r="40" spans="1:45" ht="16.5" thickTop="1" thickBot="1" x14ac:dyDescent="0.3">
      <c r="AM40" s="131"/>
    </row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476.42</v>
      </c>
      <c r="F42" s="44" t="s">
        <v>69</v>
      </c>
      <c r="G42" s="47">
        <v>98.916666666674203</v>
      </c>
    </row>
    <row r="43" spans="1:45" ht="32.25" customHeight="1" thickBot="1" x14ac:dyDescent="0.3">
      <c r="A43" s="189" t="s">
        <v>70</v>
      </c>
      <c r="B43" s="190"/>
      <c r="C43" s="190"/>
      <c r="D43" s="191"/>
      <c r="E43" s="77" t="s">
        <v>75</v>
      </c>
      <c r="F43" s="78"/>
      <c r="G43" s="79">
        <v>47.79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 t="s">
        <v>76</v>
      </c>
      <c r="F44" s="78"/>
      <c r="G44" s="79">
        <v>92.32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226.76</v>
      </c>
      <c r="F45" s="83" t="s">
        <v>72</v>
      </c>
      <c r="G45" s="48">
        <v>98.041666666674104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252.64</v>
      </c>
      <c r="F46" s="80" t="s">
        <v>72</v>
      </c>
      <c r="G46" s="60">
        <v>98.916666666674203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 AVR 23 </vt:lpstr>
      <vt:lpstr>'09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2023-04-10T18:51:17Z</dcterms:modified>
</cp:coreProperties>
</file>