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D2B88FAE-7249-467B-A3CA-BAECEB8EF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 SEP 23 " sheetId="3" r:id="rId1"/>
  </sheets>
  <definedNames>
    <definedName name="_xlnm.Print_Area" localSheetId="0">'01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C15" i="3" l="1"/>
  <c r="AI15" i="3"/>
  <c r="E15" i="3" s="1"/>
  <c r="C13" i="3"/>
  <c r="AI13" i="3"/>
  <c r="E13" i="3" s="1"/>
  <c r="C23" i="3"/>
  <c r="AI23" i="3"/>
  <c r="E23" i="3" s="1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<sst xmlns="http://schemas.openxmlformats.org/spreadsheetml/2006/main" count="139" uniqueCount="106">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</sst>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'01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'!$B$9:$B$32</c:f>
              <c:numCache>
                <c:formatCode>General</c:formatCode>
                <c:ptCount val="24"/>
                <c:pt idx="0">
                  <c:v>101.42</c:v>
                </c:pt>
                <c:pt idx="1">
                  <c:v>91.12</c:v>
                </c:pt>
                <c:pt idx="2">
                  <c:v>87.6</c:v>
                </c:pt>
                <c:pt idx="3">
                  <c:v>84.22</c:v>
                </c:pt>
                <c:pt idx="4">
                  <c:v>85.31</c:v>
                </c:pt>
                <c:pt idx="5">
                  <c:v>76.860000000000014</c:v>
                </c:pt>
                <c:pt idx="6">
                  <c:v>94.51</c:v>
                </c:pt>
                <c:pt idx="7">
                  <c:v>119.61</c:v>
                </c:pt>
                <c:pt idx="8">
                  <c:v>123.93</c:v>
                </c:pt>
                <c:pt idx="9">
                  <c:v>124.22999999999999</c:v>
                </c:pt>
                <c:pt idx="10">
                  <c:v>113.14</c:v>
                </c:pt>
                <c:pt idx="11">
                  <c:v>111.96</c:v>
                </c:pt>
                <c:pt idx="12">
                  <c:v>95.77</c:v>
                </c:pt>
                <c:pt idx="13">
                  <c:v>105.03999999999999</c:v>
                </c:pt>
                <c:pt idx="14">
                  <c:v>120.58000000000001</c:v>
                </c:pt>
                <c:pt idx="15">
                  <c:v>119.07</c:v>
                </c:pt>
                <c:pt idx="16">
                  <c:v>105.91</c:v>
                </c:pt>
                <c:pt idx="17">
                  <c:v>109.88</c:v>
                </c:pt>
                <c:pt idx="18">
                  <c:v>125.73</c:v>
                </c:pt>
                <c:pt idx="19">
                  <c:v>128.88999999999999</c:v>
                </c:pt>
                <c:pt idx="20">
                  <c:v>116.5</c:v>
                </c:pt>
                <c:pt idx="21">
                  <c:v>111.72999999999999</c:v>
                </c:pt>
                <c:pt idx="22">
                  <c:v>102.81</c:v>
                </c:pt>
                <c:pt idx="23">
                  <c:v>90.199999999999989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'01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'!$C$9:$C$32</c:f>
              <c:numCache>
                <c:formatCode>General</c:formatCode>
                <c:ptCount val="24"/>
                <c:pt idx="0">
                  <c:v>15.259377934089628</c:v>
                </c:pt>
                <c:pt idx="1">
                  <c:v>12.999808724092787</c:v>
                </c:pt>
                <c:pt idx="2">
                  <c:v>10.338212613157097</c:v>
                </c:pt>
                <c:pt idx="3">
                  <c:v>12.696009866200093</c:v>
                </c:pt>
                <c:pt idx="4">
                  <c:v>9.3515892275660306</c:v>
                </c:pt>
                <c:pt idx="5">
                  <c:v>8.834403967432273</c:v>
                </c:pt>
                <c:pt idx="6">
                  <c:v>17.941837249397466</c:v>
                </c:pt>
                <c:pt idx="7">
                  <c:v>26.929173962563695</c:v>
                </c:pt>
                <c:pt idx="8">
                  <c:v>30.821537903916976</c:v>
                </c:pt>
                <c:pt idx="9">
                  <c:v>28.508556315297909</c:v>
                </c:pt>
                <c:pt idx="10">
                  <c:v>14.451197677719051</c:v>
                </c:pt>
                <c:pt idx="11">
                  <c:v>12.004882583997471</c:v>
                </c:pt>
                <c:pt idx="12">
                  <c:v>4.1665650437311541</c:v>
                </c:pt>
                <c:pt idx="13">
                  <c:v>11.367218188603374</c:v>
                </c:pt>
                <c:pt idx="14">
                  <c:v>24.800183559025484</c:v>
                </c:pt>
                <c:pt idx="15">
                  <c:v>22.034711484421877</c:v>
                </c:pt>
                <c:pt idx="16">
                  <c:v>15.292750848025548</c:v>
                </c:pt>
                <c:pt idx="17">
                  <c:v>14.245356731590391</c:v>
                </c:pt>
                <c:pt idx="18">
                  <c:v>24.139220993816977</c:v>
                </c:pt>
                <c:pt idx="19">
                  <c:v>21.264626692754334</c:v>
                </c:pt>
                <c:pt idx="20">
                  <c:v>16.350394133324031</c:v>
                </c:pt>
                <c:pt idx="21">
                  <c:v>13.065741046867856</c:v>
                </c:pt>
                <c:pt idx="22">
                  <c:v>8.1606319629379271</c:v>
                </c:pt>
                <c:pt idx="23">
                  <c:v>2.8636344278654491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'01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'!$D$9:$D$32</c:f>
              <c:numCache>
                <c:formatCode>0.00</c:formatCode>
                <c:ptCount val="24"/>
                <c:pt idx="0">
                  <c:v>79.840024527448094</c:v>
                </c:pt>
                <c:pt idx="1">
                  <c:v>72.108708327382089</c:v>
                </c:pt>
                <c:pt idx="2">
                  <c:v>71.341862724553621</c:v>
                </c:pt>
                <c:pt idx="3">
                  <c:v>65.710743404811694</c:v>
                </c:pt>
                <c:pt idx="4">
                  <c:v>70.137324197977449</c:v>
                </c:pt>
                <c:pt idx="5">
                  <c:v>62.406105343602917</c:v>
                </c:pt>
                <c:pt idx="6">
                  <c:v>70.455881627893518</c:v>
                </c:pt>
                <c:pt idx="7">
                  <c:v>85.89179573681534</c:v>
                </c:pt>
                <c:pt idx="8">
                  <c:v>86.142754266851242</c:v>
                </c:pt>
                <c:pt idx="9">
                  <c:v>88.517178995936717</c:v>
                </c:pt>
                <c:pt idx="10">
                  <c:v>91.304499866420144</c:v>
                </c:pt>
                <c:pt idx="11">
                  <c:v>92.757292645252406</c:v>
                </c:pt>
                <c:pt idx="12">
                  <c:v>84.866203905930718</c:v>
                </c:pt>
                <c:pt idx="13">
                  <c:v>86.681314331827963</c:v>
                </c:pt>
                <c:pt idx="14">
                  <c:v>88.412593778067574</c:v>
                </c:pt>
                <c:pt idx="15">
                  <c:v>89.63950619833065</c:v>
                </c:pt>
                <c:pt idx="16">
                  <c:v>83.597782049499017</c:v>
                </c:pt>
                <c:pt idx="17">
                  <c:v>88.477697973719131</c:v>
                </c:pt>
                <c:pt idx="18">
                  <c:v>93.998158999101349</c:v>
                </c:pt>
                <c:pt idx="19">
                  <c:v>99.923274532916224</c:v>
                </c:pt>
                <c:pt idx="20">
                  <c:v>92.829702624995548</c:v>
                </c:pt>
                <c:pt idx="21">
                  <c:v>91.463354221610814</c:v>
                </c:pt>
                <c:pt idx="22">
                  <c:v>87.705219913138379</c:v>
                </c:pt>
                <c:pt idx="23">
                  <c:v>80.746132328520119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'01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'!$E$9:$E$32</c:f>
              <c:numCache>
                <c:formatCode>0.00</c:formatCode>
                <c:ptCount val="24"/>
                <c:pt idx="0">
                  <c:v>6.3205975384622723</c:v>
                </c:pt>
                <c:pt idx="1">
                  <c:v>6.011482948525134</c:v>
                </c:pt>
                <c:pt idx="2">
                  <c:v>5.919924662289282</c:v>
                </c:pt>
                <c:pt idx="3">
                  <c:v>5.8132467289881964</c:v>
                </c:pt>
                <c:pt idx="4">
                  <c:v>5.8210865744565359</c:v>
                </c:pt>
                <c:pt idx="5">
                  <c:v>5.6194906889648228</c:v>
                </c:pt>
                <c:pt idx="6">
                  <c:v>6.1122811227090272</c:v>
                </c:pt>
                <c:pt idx="7">
                  <c:v>6.7890303006209995</c:v>
                </c:pt>
                <c:pt idx="8">
                  <c:v>6.9657078292318095</c:v>
                </c:pt>
                <c:pt idx="9">
                  <c:v>7.2042646887653694</c:v>
                </c:pt>
                <c:pt idx="10">
                  <c:v>7.3843024558607686</c:v>
                </c:pt>
                <c:pt idx="11">
                  <c:v>7.1978247707501231</c:v>
                </c:pt>
                <c:pt idx="12">
                  <c:v>6.7372310503381305</c:v>
                </c:pt>
                <c:pt idx="13">
                  <c:v>6.9914674795686613</c:v>
                </c:pt>
                <c:pt idx="14">
                  <c:v>7.3672226629069604</c:v>
                </c:pt>
                <c:pt idx="15">
                  <c:v>7.3957823172475008</c:v>
                </c:pt>
                <c:pt idx="16">
                  <c:v>7.0194671024754376</c:v>
                </c:pt>
                <c:pt idx="17">
                  <c:v>7.1569452946904795</c:v>
                </c:pt>
                <c:pt idx="18">
                  <c:v>7.5926200070816554</c:v>
                </c:pt>
                <c:pt idx="19">
                  <c:v>7.7020987743294205</c:v>
                </c:pt>
                <c:pt idx="20">
                  <c:v>7.3199032416804419</c:v>
                </c:pt>
                <c:pt idx="21">
                  <c:v>7.2009047315213257</c:v>
                </c:pt>
                <c:pt idx="22">
                  <c:v>6.944148123923731</c:v>
                </c:pt>
                <c:pt idx="23">
                  <c:v>6.5902332436144269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'01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'01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'!$AE$9:$AE$32</c:f>
              <c:numCache>
                <c:formatCode>0.00</c:formatCode>
                <c:ptCount val="24"/>
                <c:pt idx="0">
                  <c:v>62</c:v>
                </c:pt>
                <c:pt idx="1">
                  <c:v>61.44</c:v>
                </c:pt>
                <c:pt idx="2">
                  <c:v>61.42</c:v>
                </c:pt>
                <c:pt idx="3">
                  <c:v>61.13</c:v>
                </c:pt>
                <c:pt idx="4">
                  <c:v>60.57</c:v>
                </c:pt>
                <c:pt idx="5">
                  <c:v>61.6</c:v>
                </c:pt>
                <c:pt idx="6">
                  <c:v>61.2</c:v>
                </c:pt>
                <c:pt idx="7">
                  <c:v>60.31</c:v>
                </c:pt>
                <c:pt idx="8">
                  <c:v>62.5</c:v>
                </c:pt>
                <c:pt idx="9">
                  <c:v>70.760000000000005</c:v>
                </c:pt>
                <c:pt idx="10">
                  <c:v>84.1</c:v>
                </c:pt>
                <c:pt idx="11">
                  <c:v>81.95</c:v>
                </c:pt>
                <c:pt idx="12">
                  <c:v>81.11</c:v>
                </c:pt>
                <c:pt idx="13">
                  <c:v>81.09</c:v>
                </c:pt>
                <c:pt idx="14">
                  <c:v>78.88</c:v>
                </c:pt>
                <c:pt idx="15">
                  <c:v>81.5</c:v>
                </c:pt>
                <c:pt idx="16">
                  <c:v>81.06</c:v>
                </c:pt>
                <c:pt idx="17">
                  <c:v>82.06</c:v>
                </c:pt>
                <c:pt idx="18">
                  <c:v>82.02</c:v>
                </c:pt>
                <c:pt idx="19">
                  <c:v>82.7</c:v>
                </c:pt>
                <c:pt idx="20">
                  <c:v>81.53</c:v>
                </c:pt>
                <c:pt idx="21">
                  <c:v>82.22</c:v>
                </c:pt>
                <c:pt idx="22">
                  <c:v>81.790000000000006</c:v>
                </c:pt>
                <c:pt idx="23">
                  <c:v>81.790000000000006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'01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'!$AK$9:$AK$32</c:f>
              <c:numCache>
                <c:formatCode>0.00</c:formatCode>
                <c:ptCount val="24"/>
                <c:pt idx="0">
                  <c:v>77.259377934089628</c:v>
                </c:pt>
                <c:pt idx="1">
                  <c:v>74.439808724092785</c:v>
                </c:pt>
                <c:pt idx="2">
                  <c:v>71.758212613157099</c:v>
                </c:pt>
                <c:pt idx="3">
                  <c:v>73.826009866200096</c:v>
                </c:pt>
                <c:pt idx="4">
                  <c:v>69.921589227566031</c:v>
                </c:pt>
                <c:pt idx="5">
                  <c:v>70.434403967432274</c:v>
                </c:pt>
                <c:pt idx="6">
                  <c:v>79.141837249397469</c:v>
                </c:pt>
                <c:pt idx="7">
                  <c:v>87.239173962563697</c:v>
                </c:pt>
                <c:pt idx="8">
                  <c:v>93.321537903916976</c:v>
                </c:pt>
                <c:pt idx="9">
                  <c:v>99.268556315297914</c:v>
                </c:pt>
                <c:pt idx="10">
                  <c:v>98.551197677719045</c:v>
                </c:pt>
                <c:pt idx="11">
                  <c:v>93.954882583997474</c:v>
                </c:pt>
                <c:pt idx="12">
                  <c:v>85.276565043731154</c:v>
                </c:pt>
                <c:pt idx="13">
                  <c:v>92.457218188603377</c:v>
                </c:pt>
                <c:pt idx="14">
                  <c:v>103.68018355902548</c:v>
                </c:pt>
                <c:pt idx="15">
                  <c:v>103.53471148442188</c:v>
                </c:pt>
                <c:pt idx="16">
                  <c:v>96.352750848025551</c:v>
                </c:pt>
                <c:pt idx="17">
                  <c:v>96.305356731590393</c:v>
                </c:pt>
                <c:pt idx="18">
                  <c:v>106.15922099381697</c:v>
                </c:pt>
                <c:pt idx="19">
                  <c:v>103.96462669275434</c:v>
                </c:pt>
                <c:pt idx="20">
                  <c:v>97.880394133324032</c:v>
                </c:pt>
                <c:pt idx="21">
                  <c:v>95.285741046867855</c:v>
                </c:pt>
                <c:pt idx="22">
                  <c:v>89.950631962937933</c:v>
                </c:pt>
                <c:pt idx="23">
                  <c:v>84.653634427865455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'01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'!$AM$9:$AM$32</c:f>
              <c:numCache>
                <c:formatCode>0.00</c:formatCode>
                <c:ptCount val="24"/>
                <c:pt idx="0">
                  <c:v>136.8600245274481</c:v>
                </c:pt>
                <c:pt idx="1">
                  <c:v>128.94870832738209</c:v>
                </c:pt>
                <c:pt idx="2">
                  <c:v>128.45186272455362</c:v>
                </c:pt>
                <c:pt idx="3">
                  <c:v>122.68074340481169</c:v>
                </c:pt>
                <c:pt idx="4">
                  <c:v>126.85732419797745</c:v>
                </c:pt>
                <c:pt idx="5">
                  <c:v>119.34610534360291</c:v>
                </c:pt>
                <c:pt idx="6">
                  <c:v>127.74588162789351</c:v>
                </c:pt>
                <c:pt idx="7">
                  <c:v>143.14179573681534</c:v>
                </c:pt>
                <c:pt idx="8">
                  <c:v>143.19275426685124</c:v>
                </c:pt>
                <c:pt idx="9">
                  <c:v>145.52717899593671</c:v>
                </c:pt>
                <c:pt idx="10">
                  <c:v>152.49449986642014</c:v>
                </c:pt>
                <c:pt idx="11">
                  <c:v>150.61729264525241</c:v>
                </c:pt>
                <c:pt idx="12">
                  <c:v>143.30620390593072</c:v>
                </c:pt>
                <c:pt idx="13">
                  <c:v>144.95131433182797</c:v>
                </c:pt>
                <c:pt idx="14">
                  <c:v>146.77259377806757</c:v>
                </c:pt>
                <c:pt idx="15">
                  <c:v>147.90950619833066</c:v>
                </c:pt>
                <c:pt idx="16">
                  <c:v>142.02778204949902</c:v>
                </c:pt>
                <c:pt idx="17">
                  <c:v>146.84769797371914</c:v>
                </c:pt>
                <c:pt idx="18">
                  <c:v>152.11815899910135</c:v>
                </c:pt>
                <c:pt idx="19">
                  <c:v>158.11327453291622</c:v>
                </c:pt>
                <c:pt idx="20">
                  <c:v>150.92970262499554</c:v>
                </c:pt>
                <c:pt idx="21">
                  <c:v>149.39335422161082</c:v>
                </c:pt>
                <c:pt idx="22">
                  <c:v>145.81521991313838</c:v>
                </c:pt>
                <c:pt idx="23">
                  <c:v>138.82613232852012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'01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'!$F$9:$F$32</c:f>
              <c:numCache>
                <c:formatCode>General</c:formatCode>
                <c:ptCount val="24"/>
                <c:pt idx="0">
                  <c:v>160.86000000000001</c:v>
                </c:pt>
                <c:pt idx="1">
                  <c:v>155.81</c:v>
                </c:pt>
                <c:pt idx="2">
                  <c:v>151.99</c:v>
                </c:pt>
                <c:pt idx="3">
                  <c:v>150.71</c:v>
                </c:pt>
                <c:pt idx="4">
                  <c:v>150.29</c:v>
                </c:pt>
                <c:pt idx="5">
                  <c:v>143.13</c:v>
                </c:pt>
                <c:pt idx="6">
                  <c:v>138.08000000000001</c:v>
                </c:pt>
                <c:pt idx="7">
                  <c:v>138.71</c:v>
                </c:pt>
                <c:pt idx="8">
                  <c:v>148.75</c:v>
                </c:pt>
                <c:pt idx="9">
                  <c:v>163.07</c:v>
                </c:pt>
                <c:pt idx="10">
                  <c:v>163.08000000000001</c:v>
                </c:pt>
                <c:pt idx="11">
                  <c:v>158.9</c:v>
                </c:pt>
                <c:pt idx="12">
                  <c:v>122.59</c:v>
                </c:pt>
                <c:pt idx="13">
                  <c:v>137.74</c:v>
                </c:pt>
                <c:pt idx="14">
                  <c:v>169.98</c:v>
                </c:pt>
                <c:pt idx="15">
                  <c:v>167.68</c:v>
                </c:pt>
                <c:pt idx="16">
                  <c:v>169.48</c:v>
                </c:pt>
                <c:pt idx="17">
                  <c:v>184.1</c:v>
                </c:pt>
                <c:pt idx="18">
                  <c:v>212.71</c:v>
                </c:pt>
                <c:pt idx="19">
                  <c:v>205.88</c:v>
                </c:pt>
                <c:pt idx="20">
                  <c:v>201.07</c:v>
                </c:pt>
                <c:pt idx="21">
                  <c:v>197.62</c:v>
                </c:pt>
                <c:pt idx="22">
                  <c:v>186.01</c:v>
                </c:pt>
                <c:pt idx="23">
                  <c:v>181.59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'01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'!$G$9:$G$32</c:f>
              <c:numCache>
                <c:formatCode>0.00</c:formatCode>
                <c:ptCount val="24"/>
                <c:pt idx="0">
                  <c:v>106.96349176834279</c:v>
                </c:pt>
                <c:pt idx="1">
                  <c:v>103.64576667286771</c:v>
                </c:pt>
                <c:pt idx="2">
                  <c:v>100.42545219474304</c:v>
                </c:pt>
                <c:pt idx="3">
                  <c:v>101.96946993218988</c:v>
                </c:pt>
                <c:pt idx="4">
                  <c:v>102.01676711839869</c:v>
                </c:pt>
                <c:pt idx="5">
                  <c:v>97.326249363550701</c:v>
                </c:pt>
                <c:pt idx="6">
                  <c:v>97.785007266556221</c:v>
                </c:pt>
                <c:pt idx="7">
                  <c:v>102.89344137992701</c:v>
                </c:pt>
                <c:pt idx="8">
                  <c:v>103.48747697111551</c:v>
                </c:pt>
                <c:pt idx="9">
                  <c:v>103.41015311833527</c:v>
                </c:pt>
                <c:pt idx="10">
                  <c:v>103.65657847513786</c:v>
                </c:pt>
                <c:pt idx="11">
                  <c:v>81.327614075787864</c:v>
                </c:pt>
                <c:pt idx="12">
                  <c:v>95.944392517229332</c:v>
                </c:pt>
                <c:pt idx="13">
                  <c:v>101.74669635669395</c:v>
                </c:pt>
                <c:pt idx="14">
                  <c:v>111.5636968033791</c:v>
                </c:pt>
                <c:pt idx="15">
                  <c:v>122.82697648098188</c:v>
                </c:pt>
                <c:pt idx="16">
                  <c:v>111.92525869974284</c:v>
                </c:pt>
                <c:pt idx="17">
                  <c:v>124.64549909025489</c:v>
                </c:pt>
                <c:pt idx="18">
                  <c:v>140.80799447712263</c:v>
                </c:pt>
                <c:pt idx="19">
                  <c:v>137.85290395513272</c:v>
                </c:pt>
                <c:pt idx="20">
                  <c:v>132.38393976568466</c:v>
                </c:pt>
                <c:pt idx="21">
                  <c:v>129.01936446990058</c:v>
                </c:pt>
                <c:pt idx="22">
                  <c:v>123.9946448661355</c:v>
                </c:pt>
                <c:pt idx="23">
                  <c:v>120.03393150146516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'01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'!$H$9:$H$32</c:f>
              <c:numCache>
                <c:formatCode>0.00</c:formatCode>
                <c:ptCount val="24"/>
                <c:pt idx="0">
                  <c:v>78.175596963240011</c:v>
                </c:pt>
                <c:pt idx="1">
                  <c:v>76.673678846348125</c:v>
                </c:pt>
                <c:pt idx="2">
                  <c:v>76.122934278553686</c:v>
                </c:pt>
                <c:pt idx="3">
                  <c:v>73.607291501314407</c:v>
                </c:pt>
                <c:pt idx="4">
                  <c:v>73.040511597611626</c:v>
                </c:pt>
                <c:pt idx="5">
                  <c:v>70.987235438084824</c:v>
                </c:pt>
                <c:pt idx="6">
                  <c:v>65.239922821258503</c:v>
                </c:pt>
                <c:pt idx="7">
                  <c:v>60.77298805714031</c:v>
                </c:pt>
                <c:pt idx="8">
                  <c:v>65.368093022677954</c:v>
                </c:pt>
                <c:pt idx="9">
                  <c:v>51.452468739535171</c:v>
                </c:pt>
                <c:pt idx="10">
                  <c:v>51.367647197945445</c:v>
                </c:pt>
                <c:pt idx="11">
                  <c:v>69.849073752337276</c:v>
                </c:pt>
                <c:pt idx="12">
                  <c:v>51.014365432415893</c:v>
                </c:pt>
                <c:pt idx="13">
                  <c:v>59.906113801243777</c:v>
                </c:pt>
                <c:pt idx="14">
                  <c:v>81.724990868439974</c:v>
                </c:pt>
                <c:pt idx="15">
                  <c:v>68.53704418192433</c:v>
                </c:pt>
                <c:pt idx="16">
                  <c:v>81.134151776527531</c:v>
                </c:pt>
                <c:pt idx="17">
                  <c:v>82.850563214436093</c:v>
                </c:pt>
                <c:pt idx="18">
                  <c:v>94.412999161409914</c:v>
                </c:pt>
                <c:pt idx="19">
                  <c:v>90.778369981739417</c:v>
                </c:pt>
                <c:pt idx="20">
                  <c:v>91.6393397057833</c:v>
                </c:pt>
                <c:pt idx="21">
                  <c:v>91.569563827401893</c:v>
                </c:pt>
                <c:pt idx="22">
                  <c:v>85.281124028265111</c:v>
                </c:pt>
                <c:pt idx="23">
                  <c:v>84.912821164530286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'01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'!$I$9:$I$32</c:f>
              <c:numCache>
                <c:formatCode>0.00</c:formatCode>
                <c:ptCount val="24"/>
                <c:pt idx="0">
                  <c:v>-24.279088731582782</c:v>
                </c:pt>
                <c:pt idx="1">
                  <c:v>-24.509445519215802</c:v>
                </c:pt>
                <c:pt idx="2">
                  <c:v>-24.558386473296704</c:v>
                </c:pt>
                <c:pt idx="3">
                  <c:v>-24.866761433504266</c:v>
                </c:pt>
                <c:pt idx="4">
                  <c:v>-24.767278716010331</c:v>
                </c:pt>
                <c:pt idx="5">
                  <c:v>-25.183484801635508</c:v>
                </c:pt>
                <c:pt idx="6">
                  <c:v>-24.944930087814676</c:v>
                </c:pt>
                <c:pt idx="7">
                  <c:v>-24.956429437067314</c:v>
                </c:pt>
                <c:pt idx="8">
                  <c:v>-20.105569993793441</c:v>
                </c:pt>
                <c:pt idx="9">
                  <c:v>8.2073781421295706</c:v>
                </c:pt>
                <c:pt idx="10">
                  <c:v>8.0557743269167332</c:v>
                </c:pt>
                <c:pt idx="11">
                  <c:v>7.7233121718748654</c:v>
                </c:pt>
                <c:pt idx="12">
                  <c:v>-24.368757949645207</c:v>
                </c:pt>
                <c:pt idx="13">
                  <c:v>-23.912810157937706</c:v>
                </c:pt>
                <c:pt idx="14">
                  <c:v>-23.308687671819058</c:v>
                </c:pt>
                <c:pt idx="15">
                  <c:v>-23.68402066290621</c:v>
                </c:pt>
                <c:pt idx="16">
                  <c:v>-23.579410476270379</c:v>
                </c:pt>
                <c:pt idx="17">
                  <c:v>-23.396062304690979</c:v>
                </c:pt>
                <c:pt idx="18">
                  <c:v>-22.510993638532526</c:v>
                </c:pt>
                <c:pt idx="19">
                  <c:v>-22.751273936872138</c:v>
                </c:pt>
                <c:pt idx="20">
                  <c:v>-22.953279471467951</c:v>
                </c:pt>
                <c:pt idx="21">
                  <c:v>-22.968928297302448</c:v>
                </c:pt>
                <c:pt idx="22">
                  <c:v>-23.265768894400619</c:v>
                </c:pt>
                <c:pt idx="23">
                  <c:v>-23.35675266599544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'01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2.2999999999999998</c:v>
                </c:pt>
                <c:pt idx="7">
                  <c:v>3.2</c:v>
                </c:pt>
                <c:pt idx="8">
                  <c:v>6.4</c:v>
                </c:pt>
                <c:pt idx="9">
                  <c:v>13.6</c:v>
                </c:pt>
                <c:pt idx="10">
                  <c:v>5.4</c:v>
                </c:pt>
                <c:pt idx="11">
                  <c:v>12.6</c:v>
                </c:pt>
                <c:pt idx="12">
                  <c:v>5.9</c:v>
                </c:pt>
                <c:pt idx="13">
                  <c:v>13.1</c:v>
                </c:pt>
                <c:pt idx="14">
                  <c:v>12.6</c:v>
                </c:pt>
                <c:pt idx="15">
                  <c:v>2.9</c:v>
                </c:pt>
                <c:pt idx="16">
                  <c:v>1.9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'01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SEP 23 '!$P$9:$P$32</c:f>
              <c:numCache>
                <c:formatCode>0.00</c:formatCode>
                <c:ptCount val="24"/>
                <c:pt idx="0">
                  <c:v>32.01</c:v>
                </c:pt>
                <c:pt idx="1">
                  <c:v>32.049999999999997</c:v>
                </c:pt>
                <c:pt idx="2">
                  <c:v>31.95</c:v>
                </c:pt>
                <c:pt idx="3">
                  <c:v>32.22</c:v>
                </c:pt>
                <c:pt idx="4">
                  <c:v>32.1</c:v>
                </c:pt>
                <c:pt idx="5">
                  <c:v>32.270000000000003</c:v>
                </c:pt>
                <c:pt idx="6">
                  <c:v>31.93</c:v>
                </c:pt>
                <c:pt idx="7">
                  <c:v>32.22</c:v>
                </c:pt>
                <c:pt idx="8">
                  <c:v>28.02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32.01</c:v>
                </c:pt>
                <c:pt idx="13">
                  <c:v>32.01</c:v>
                </c:pt>
                <c:pt idx="14">
                  <c:v>32.200000000000003</c:v>
                </c:pt>
                <c:pt idx="15">
                  <c:v>31.88</c:v>
                </c:pt>
                <c:pt idx="16">
                  <c:v>31.87</c:v>
                </c:pt>
                <c:pt idx="17">
                  <c:v>32.01</c:v>
                </c:pt>
                <c:pt idx="18">
                  <c:v>32.22</c:v>
                </c:pt>
                <c:pt idx="19">
                  <c:v>32.200000000000003</c:v>
                </c:pt>
                <c:pt idx="20">
                  <c:v>32.22</c:v>
                </c:pt>
                <c:pt idx="21">
                  <c:v>32.1</c:v>
                </c:pt>
                <c:pt idx="22">
                  <c:v>31.95</c:v>
                </c:pt>
                <c:pt idx="23">
                  <c:v>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'01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SEP 23 '!$AJ$9:$AJ$32</c:f>
              <c:numCache>
                <c:formatCode>0.00</c:formatCode>
                <c:ptCount val="24"/>
                <c:pt idx="0">
                  <c:v>106.96349176834279</c:v>
                </c:pt>
                <c:pt idx="1">
                  <c:v>103.64576667286771</c:v>
                </c:pt>
                <c:pt idx="2">
                  <c:v>100.42545219474304</c:v>
                </c:pt>
                <c:pt idx="3">
                  <c:v>101.96946993218988</c:v>
                </c:pt>
                <c:pt idx="4">
                  <c:v>102.01676711839869</c:v>
                </c:pt>
                <c:pt idx="5">
                  <c:v>97.526249363550704</c:v>
                </c:pt>
                <c:pt idx="6">
                  <c:v>100.08500726655622</c:v>
                </c:pt>
                <c:pt idx="7">
                  <c:v>106.09344137992701</c:v>
                </c:pt>
                <c:pt idx="8">
                  <c:v>109.88747697111552</c:v>
                </c:pt>
                <c:pt idx="9">
                  <c:v>117.01015311833527</c:v>
                </c:pt>
                <c:pt idx="10">
                  <c:v>109.05657847513787</c:v>
                </c:pt>
                <c:pt idx="11">
                  <c:v>93.927614075787858</c:v>
                </c:pt>
                <c:pt idx="12">
                  <c:v>101.84439251722934</c:v>
                </c:pt>
                <c:pt idx="13">
                  <c:v>114.84669635669394</c:v>
                </c:pt>
                <c:pt idx="14">
                  <c:v>124.1636968033791</c:v>
                </c:pt>
                <c:pt idx="15">
                  <c:v>125.72697648098189</c:v>
                </c:pt>
                <c:pt idx="16">
                  <c:v>113.82525869974285</c:v>
                </c:pt>
                <c:pt idx="17">
                  <c:v>124.64549909025489</c:v>
                </c:pt>
                <c:pt idx="18">
                  <c:v>140.80799447712263</c:v>
                </c:pt>
                <c:pt idx="19">
                  <c:v>137.85290395513272</c:v>
                </c:pt>
                <c:pt idx="20">
                  <c:v>132.38393976568466</c:v>
                </c:pt>
                <c:pt idx="21">
                  <c:v>129.01936446990058</c:v>
                </c:pt>
                <c:pt idx="22">
                  <c:v>123.9946448661355</c:v>
                </c:pt>
                <c:pt idx="23">
                  <c:v>120.03393150146516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'01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SEP 23 '!$AL$9:$AL$32</c:f>
              <c:numCache>
                <c:formatCode>0.00</c:formatCode>
                <c:ptCount val="24"/>
                <c:pt idx="0">
                  <c:v>78.175596963240011</c:v>
                </c:pt>
                <c:pt idx="1">
                  <c:v>76.673678846348125</c:v>
                </c:pt>
                <c:pt idx="2">
                  <c:v>76.122934278553686</c:v>
                </c:pt>
                <c:pt idx="3">
                  <c:v>73.607291501314407</c:v>
                </c:pt>
                <c:pt idx="4">
                  <c:v>73.040511597611626</c:v>
                </c:pt>
                <c:pt idx="5">
                  <c:v>71.297235438084826</c:v>
                </c:pt>
                <c:pt idx="6">
                  <c:v>66.16992282125851</c:v>
                </c:pt>
                <c:pt idx="7">
                  <c:v>67.212988057140308</c:v>
                </c:pt>
                <c:pt idx="8">
                  <c:v>79.898093022677955</c:v>
                </c:pt>
                <c:pt idx="9">
                  <c:v>80.192468739535173</c:v>
                </c:pt>
                <c:pt idx="10">
                  <c:v>84.307647197945442</c:v>
                </c:pt>
                <c:pt idx="11">
                  <c:v>91.019073752337277</c:v>
                </c:pt>
                <c:pt idx="12">
                  <c:v>81.024365432415891</c:v>
                </c:pt>
                <c:pt idx="13">
                  <c:v>79.566113801243773</c:v>
                </c:pt>
                <c:pt idx="14">
                  <c:v>90.35499086843997</c:v>
                </c:pt>
                <c:pt idx="15">
                  <c:v>71.187044181924335</c:v>
                </c:pt>
                <c:pt idx="16">
                  <c:v>85.484151776527526</c:v>
                </c:pt>
                <c:pt idx="17">
                  <c:v>82.850563214436093</c:v>
                </c:pt>
                <c:pt idx="18">
                  <c:v>94.412999161409914</c:v>
                </c:pt>
                <c:pt idx="19">
                  <c:v>90.778369981739417</c:v>
                </c:pt>
                <c:pt idx="20">
                  <c:v>91.6393397057833</c:v>
                </c:pt>
                <c:pt idx="21">
                  <c:v>91.569563827401893</c:v>
                </c:pt>
                <c:pt idx="22">
                  <c:v>85.281124028265111</c:v>
                </c:pt>
                <c:pt idx="23">
                  <c:v>84.912821164530286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E52" sqref="E5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101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45170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89</v>
      </c>
      <c r="AG4" s="173"/>
      <c r="AH4" s="173"/>
      <c r="AI4" s="173"/>
      <c r="AJ4" s="148" t="s">
        <v>102</v>
      </c>
      <c r="AK4" s="149"/>
      <c r="AL4" s="148" t="s">
        <v>103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90</v>
      </c>
      <c r="S6" s="158"/>
      <c r="T6" s="158"/>
      <c r="U6" s="158"/>
      <c r="V6" s="158"/>
      <c r="W6" s="158"/>
      <c r="X6" s="158"/>
      <c r="Y6" s="158"/>
      <c r="Z6" s="157" t="s">
        <v>91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88</v>
      </c>
      <c r="Y7" s="156"/>
      <c r="Z7" s="179" t="s">
        <v>3</v>
      </c>
      <c r="AA7" s="180"/>
      <c r="AB7" s="180"/>
      <c r="AC7" s="155"/>
      <c r="AD7" s="208" t="s">
        <v>88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101.42</v>
      </c>
      <c r="C9" s="51">
        <f t="shared" ref="C9:C32" si="0">AK9-AE9</f>
        <v>15.259377934089628</v>
      </c>
      <c r="D9" s="52">
        <f t="shared" ref="D9:D32" si="1">AM9-Y9</f>
        <v>79.840024527448094</v>
      </c>
      <c r="E9" s="59">
        <f t="shared" ref="E9:E32" si="2">(AG9+AI9)-Q9</f>
        <v>6.3205975384622723</v>
      </c>
      <c r="F9" s="76">
        <v>160.86000000000001</v>
      </c>
      <c r="G9" s="52">
        <f t="shared" ref="G9:G32" si="3">AJ9-AD9</f>
        <v>106.96349176834279</v>
      </c>
      <c r="H9" s="52">
        <f t="shared" ref="H9:H32" si="4">AL9-X9</f>
        <v>78.175596963240011</v>
      </c>
      <c r="I9" s="53">
        <f t="shared" ref="I9:I32" si="5">(AH9+AF9)-P9</f>
        <v>-24.279088731582782</v>
      </c>
      <c r="J9" s="58">
        <v>32.01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32.01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57.02</v>
      </c>
      <c r="V9" s="68">
        <v>0</v>
      </c>
      <c r="W9" s="90">
        <v>0</v>
      </c>
      <c r="X9" s="94">
        <f>R9+T9+V9</f>
        <v>0</v>
      </c>
      <c r="Y9" s="95">
        <f>S9+U9+W9</f>
        <v>57.02</v>
      </c>
      <c r="Z9" s="91">
        <v>0</v>
      </c>
      <c r="AA9" s="84">
        <v>0</v>
      </c>
      <c r="AB9" s="84">
        <v>0</v>
      </c>
      <c r="AC9" s="84">
        <v>62</v>
      </c>
      <c r="AD9" s="96">
        <f>Z9+AB9</f>
        <v>0</v>
      </c>
      <c r="AE9" s="52">
        <f>AA9+AC9</f>
        <v>62</v>
      </c>
      <c r="AF9" s="116">
        <v>0.41682204301075299</v>
      </c>
      <c r="AG9" s="117">
        <v>0.15244341397849501</v>
      </c>
      <c r="AH9" s="54">
        <f t="shared" ref="AH9:AH32" si="6">(F9+P9+X9+AD9)-(AJ9+AL9+AF9)</f>
        <v>7.3140892254064624</v>
      </c>
      <c r="AI9" s="63">
        <f t="shared" ref="AI9:AI32" si="7">(B9+Q9+Y9+AE9)-(AM9+AK9+AG9)</f>
        <v>6.1681541244837774</v>
      </c>
      <c r="AJ9" s="64">
        <v>106.96349176834279</v>
      </c>
      <c r="AK9" s="61">
        <v>77.259377934089628</v>
      </c>
      <c r="AL9" s="66">
        <v>78.175596963240011</v>
      </c>
      <c r="AM9" s="61">
        <v>136.8600245274481</v>
      </c>
      <c r="AS9" s="121"/>
      <c r="BA9" s="42"/>
      <c r="BB9" s="42"/>
    </row>
    <row r="10" spans="1:54" ht="15.75" x14ac:dyDescent="0.25">
      <c r="A10" s="25">
        <v>2</v>
      </c>
      <c r="B10" s="69">
        <v>91.12</v>
      </c>
      <c r="C10" s="51">
        <f t="shared" si="0"/>
        <v>12.999808724092787</v>
      </c>
      <c r="D10" s="52">
        <f t="shared" si="1"/>
        <v>72.108708327382089</v>
      </c>
      <c r="E10" s="59">
        <f t="shared" si="2"/>
        <v>6.011482948525134</v>
      </c>
      <c r="F10" s="68">
        <v>155.81</v>
      </c>
      <c r="G10" s="52">
        <f t="shared" si="3"/>
        <v>103.64576667286771</v>
      </c>
      <c r="H10" s="52">
        <f t="shared" si="4"/>
        <v>76.673678846348125</v>
      </c>
      <c r="I10" s="53">
        <f t="shared" si="5"/>
        <v>-24.509445519215802</v>
      </c>
      <c r="J10" s="58">
        <v>32.049999999999997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32.049999999999997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56.84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56.84</v>
      </c>
      <c r="Z10" s="91">
        <v>0</v>
      </c>
      <c r="AA10" s="84">
        <v>0</v>
      </c>
      <c r="AB10" s="84">
        <v>0</v>
      </c>
      <c r="AC10" s="84">
        <v>61.44</v>
      </c>
      <c r="AD10" s="96">
        <f t="shared" ref="AD10:AD32" si="12">Z10+AB10</f>
        <v>0</v>
      </c>
      <c r="AE10" s="52">
        <f t="shared" ref="AE10:AE32" si="13">AA10+AC10</f>
        <v>61.44</v>
      </c>
      <c r="AF10" s="118">
        <v>0.41682204301075299</v>
      </c>
      <c r="AG10" s="117">
        <v>0.15244341397849501</v>
      </c>
      <c r="AH10" s="54">
        <f t="shared" si="6"/>
        <v>7.123732437773441</v>
      </c>
      <c r="AI10" s="63">
        <f t="shared" si="7"/>
        <v>5.8590395345466391</v>
      </c>
      <c r="AJ10" s="64">
        <v>103.64576667286771</v>
      </c>
      <c r="AK10" s="61">
        <v>74.439808724092785</v>
      </c>
      <c r="AL10" s="66">
        <v>76.673678846348125</v>
      </c>
      <c r="AM10" s="61">
        <v>128.94870832738209</v>
      </c>
      <c r="AS10" s="121"/>
      <c r="BA10" s="42"/>
      <c r="BB10" s="42"/>
    </row>
    <row r="11" spans="1:54" ht="15" customHeight="1" x14ac:dyDescent="0.25">
      <c r="A11" s="25">
        <v>3</v>
      </c>
      <c r="B11" s="69">
        <v>87.6</v>
      </c>
      <c r="C11" s="51">
        <f t="shared" si="0"/>
        <v>10.338212613157097</v>
      </c>
      <c r="D11" s="52">
        <f t="shared" si="1"/>
        <v>71.341862724553621</v>
      </c>
      <c r="E11" s="59">
        <f t="shared" si="2"/>
        <v>5.919924662289282</v>
      </c>
      <c r="F11" s="68">
        <v>151.99</v>
      </c>
      <c r="G11" s="52">
        <f t="shared" si="3"/>
        <v>100.42545219474304</v>
      </c>
      <c r="H11" s="52">
        <f t="shared" si="4"/>
        <v>76.122934278553686</v>
      </c>
      <c r="I11" s="53">
        <f t="shared" si="5"/>
        <v>-24.558386473296704</v>
      </c>
      <c r="J11" s="58">
        <v>31.95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31.95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57.11</v>
      </c>
      <c r="V11" s="84">
        <v>0</v>
      </c>
      <c r="W11" s="84">
        <v>0</v>
      </c>
      <c r="X11" s="94">
        <f t="shared" si="10"/>
        <v>0</v>
      </c>
      <c r="Y11" s="95">
        <f t="shared" si="11"/>
        <v>57.11</v>
      </c>
      <c r="Z11" s="91">
        <v>0</v>
      </c>
      <c r="AA11" s="84">
        <v>0</v>
      </c>
      <c r="AB11" s="84">
        <v>0</v>
      </c>
      <c r="AC11" s="84">
        <v>61.42</v>
      </c>
      <c r="AD11" s="96">
        <f t="shared" si="12"/>
        <v>0</v>
      </c>
      <c r="AE11" s="52">
        <f t="shared" si="13"/>
        <v>61.42</v>
      </c>
      <c r="AF11" s="118">
        <v>0.41682204301075299</v>
      </c>
      <c r="AG11" s="117">
        <v>0.15244341397849501</v>
      </c>
      <c r="AH11" s="54">
        <f t="shared" si="6"/>
        <v>6.9747914836925418</v>
      </c>
      <c r="AI11" s="63">
        <f t="shared" si="7"/>
        <v>5.7674812483107871</v>
      </c>
      <c r="AJ11" s="64">
        <v>100.42545219474304</v>
      </c>
      <c r="AK11" s="61">
        <v>71.758212613157099</v>
      </c>
      <c r="AL11" s="66">
        <v>76.122934278553686</v>
      </c>
      <c r="AM11" s="61">
        <v>128.45186272455362</v>
      </c>
      <c r="AS11" s="121"/>
      <c r="BA11" s="42"/>
      <c r="BB11" s="42"/>
    </row>
    <row r="12" spans="1:54" ht="15" customHeight="1" x14ac:dyDescent="0.25">
      <c r="A12" s="25">
        <v>4</v>
      </c>
      <c r="B12" s="69">
        <v>84.22</v>
      </c>
      <c r="C12" s="51">
        <f t="shared" si="0"/>
        <v>12.696009866200093</v>
      </c>
      <c r="D12" s="52">
        <f t="shared" si="1"/>
        <v>65.710743404811694</v>
      </c>
      <c r="E12" s="59">
        <f t="shared" si="2"/>
        <v>5.8132467289881964</v>
      </c>
      <c r="F12" s="68">
        <v>150.71</v>
      </c>
      <c r="G12" s="52">
        <f t="shared" si="3"/>
        <v>101.96946993218988</v>
      </c>
      <c r="H12" s="52">
        <f t="shared" si="4"/>
        <v>73.607291501314407</v>
      </c>
      <c r="I12" s="53">
        <f t="shared" si="5"/>
        <v>-24.866761433504266</v>
      </c>
      <c r="J12" s="58">
        <v>32.22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32.22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56.97</v>
      </c>
      <c r="V12" s="84">
        <v>0</v>
      </c>
      <c r="W12" s="84">
        <v>0</v>
      </c>
      <c r="X12" s="94">
        <f t="shared" si="10"/>
        <v>0</v>
      </c>
      <c r="Y12" s="95">
        <f t="shared" si="11"/>
        <v>56.97</v>
      </c>
      <c r="Z12" s="91">
        <v>0</v>
      </c>
      <c r="AA12" s="84">
        <v>0</v>
      </c>
      <c r="AB12" s="84">
        <v>0</v>
      </c>
      <c r="AC12" s="84">
        <v>61.13</v>
      </c>
      <c r="AD12" s="96">
        <f t="shared" si="12"/>
        <v>0</v>
      </c>
      <c r="AE12" s="52">
        <f t="shared" si="13"/>
        <v>61.13</v>
      </c>
      <c r="AF12" s="118">
        <v>0.41682204301075299</v>
      </c>
      <c r="AG12" s="117">
        <v>0.15244341397849501</v>
      </c>
      <c r="AH12" s="54">
        <f t="shared" si="6"/>
        <v>6.9364165234849793</v>
      </c>
      <c r="AI12" s="63">
        <f t="shared" si="7"/>
        <v>5.6608033150097015</v>
      </c>
      <c r="AJ12" s="64">
        <v>101.96946993218988</v>
      </c>
      <c r="AK12" s="61">
        <v>73.826009866200096</v>
      </c>
      <c r="AL12" s="66">
        <v>73.607291501314407</v>
      </c>
      <c r="AM12" s="61">
        <v>122.68074340481169</v>
      </c>
      <c r="AS12" s="121"/>
      <c r="BA12" s="42"/>
      <c r="BB12" s="42"/>
    </row>
    <row r="13" spans="1:54" ht="15.75" x14ac:dyDescent="0.25">
      <c r="A13" s="25">
        <v>5</v>
      </c>
      <c r="B13" s="69">
        <v>85.31</v>
      </c>
      <c r="C13" s="51">
        <f t="shared" si="0"/>
        <v>9.3515892275660306</v>
      </c>
      <c r="D13" s="52">
        <f t="shared" si="1"/>
        <v>70.137324197977449</v>
      </c>
      <c r="E13" s="59">
        <f t="shared" si="2"/>
        <v>5.8210865744565359</v>
      </c>
      <c r="F13" s="68">
        <v>150.29</v>
      </c>
      <c r="G13" s="52">
        <f t="shared" si="3"/>
        <v>102.01676711839869</v>
      </c>
      <c r="H13" s="52">
        <f t="shared" si="4"/>
        <v>73.040511597611626</v>
      </c>
      <c r="I13" s="53">
        <f t="shared" si="5"/>
        <v>-24.767278716010331</v>
      </c>
      <c r="J13" s="58">
        <v>32.1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32.1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56.72</v>
      </c>
      <c r="V13" s="84">
        <v>0</v>
      </c>
      <c r="W13" s="84">
        <v>0</v>
      </c>
      <c r="X13" s="94">
        <f t="shared" si="10"/>
        <v>0</v>
      </c>
      <c r="Y13" s="95">
        <f t="shared" si="11"/>
        <v>56.72</v>
      </c>
      <c r="Z13" s="91">
        <v>0</v>
      </c>
      <c r="AA13" s="84">
        <v>0</v>
      </c>
      <c r="AB13" s="84">
        <v>0</v>
      </c>
      <c r="AC13" s="84">
        <v>60.57</v>
      </c>
      <c r="AD13" s="96">
        <f t="shared" si="12"/>
        <v>0</v>
      </c>
      <c r="AE13" s="52">
        <f t="shared" si="13"/>
        <v>60.57</v>
      </c>
      <c r="AF13" s="118">
        <v>0.41682204301075299</v>
      </c>
      <c r="AG13" s="117">
        <v>0.15244341397849501</v>
      </c>
      <c r="AH13" s="54">
        <f t="shared" si="6"/>
        <v>6.9158992409789164</v>
      </c>
      <c r="AI13" s="63">
        <f t="shared" si="7"/>
        <v>5.668643160478041</v>
      </c>
      <c r="AJ13" s="64">
        <v>102.01676711839869</v>
      </c>
      <c r="AK13" s="61">
        <v>69.921589227566031</v>
      </c>
      <c r="AL13" s="66">
        <v>73.040511597611626</v>
      </c>
      <c r="AM13" s="61">
        <v>126.85732419797745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76.860000000000014</v>
      </c>
      <c r="C14" s="51">
        <f t="shared" si="0"/>
        <v>8.834403967432273</v>
      </c>
      <c r="D14" s="52">
        <f t="shared" si="1"/>
        <v>62.406105343602917</v>
      </c>
      <c r="E14" s="59">
        <f t="shared" si="2"/>
        <v>5.6194906889648228</v>
      </c>
      <c r="F14" s="68">
        <v>143.13</v>
      </c>
      <c r="G14" s="52">
        <f t="shared" si="3"/>
        <v>97.326249363550701</v>
      </c>
      <c r="H14" s="52">
        <f t="shared" si="4"/>
        <v>70.987235438084824</v>
      </c>
      <c r="I14" s="53">
        <f t="shared" si="5"/>
        <v>-25.183484801635508</v>
      </c>
      <c r="J14" s="58">
        <v>32.270000000000003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32.270000000000003</v>
      </c>
      <c r="Q14" s="82">
        <f t="shared" si="9"/>
        <v>0</v>
      </c>
      <c r="R14" s="91">
        <v>0.31</v>
      </c>
      <c r="S14" s="84">
        <v>0</v>
      </c>
      <c r="T14" s="84">
        <v>0</v>
      </c>
      <c r="U14" s="84">
        <v>56.94</v>
      </c>
      <c r="V14" s="84">
        <v>0</v>
      </c>
      <c r="W14" s="84">
        <v>0</v>
      </c>
      <c r="X14" s="94">
        <f t="shared" si="10"/>
        <v>0.31</v>
      </c>
      <c r="Y14" s="95">
        <f t="shared" si="11"/>
        <v>56.94</v>
      </c>
      <c r="Z14" s="91">
        <v>0.2</v>
      </c>
      <c r="AA14" s="84">
        <v>0</v>
      </c>
      <c r="AB14" s="84">
        <v>0</v>
      </c>
      <c r="AC14" s="84">
        <v>61.6</v>
      </c>
      <c r="AD14" s="96">
        <f t="shared" si="12"/>
        <v>0.2</v>
      </c>
      <c r="AE14" s="52">
        <f t="shared" si="13"/>
        <v>61.6</v>
      </c>
      <c r="AF14" s="118">
        <v>0.41682204301075299</v>
      </c>
      <c r="AG14" s="117">
        <v>0.15244341397849501</v>
      </c>
      <c r="AH14" s="54">
        <f t="shared" si="6"/>
        <v>6.6696931553537411</v>
      </c>
      <c r="AI14" s="63">
        <f t="shared" si="7"/>
        <v>5.4670472749863279</v>
      </c>
      <c r="AJ14" s="64">
        <v>97.526249363550704</v>
      </c>
      <c r="AK14" s="61">
        <v>70.434403967432274</v>
      </c>
      <c r="AL14" s="66">
        <v>71.297235438084826</v>
      </c>
      <c r="AM14" s="61">
        <v>119.34610534360291</v>
      </c>
      <c r="AS14" s="121"/>
      <c r="BA14" s="42"/>
      <c r="BB14" s="42"/>
    </row>
    <row r="15" spans="1:54" ht="15.75" x14ac:dyDescent="0.25">
      <c r="A15" s="25">
        <v>7</v>
      </c>
      <c r="B15" s="69">
        <v>94.51</v>
      </c>
      <c r="C15" s="51">
        <f t="shared" si="0"/>
        <v>17.941837249397466</v>
      </c>
      <c r="D15" s="52">
        <f t="shared" si="1"/>
        <v>70.455881627893518</v>
      </c>
      <c r="E15" s="59">
        <f t="shared" si="2"/>
        <v>6.1122811227090272</v>
      </c>
      <c r="F15" s="68">
        <v>138.08000000000001</v>
      </c>
      <c r="G15" s="52">
        <f t="shared" si="3"/>
        <v>97.785007266556221</v>
      </c>
      <c r="H15" s="52">
        <f t="shared" si="4"/>
        <v>65.239922821258503</v>
      </c>
      <c r="I15" s="53">
        <f t="shared" si="5"/>
        <v>-24.944930087814676</v>
      </c>
      <c r="J15" s="58">
        <v>31.93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31.93</v>
      </c>
      <c r="Q15" s="82">
        <f t="shared" si="9"/>
        <v>0</v>
      </c>
      <c r="R15" s="91">
        <v>0.92999999999999994</v>
      </c>
      <c r="S15" s="84">
        <v>0</v>
      </c>
      <c r="T15" s="84">
        <v>0</v>
      </c>
      <c r="U15" s="84">
        <v>57.29</v>
      </c>
      <c r="V15" s="84">
        <v>0</v>
      </c>
      <c r="W15" s="84">
        <v>0</v>
      </c>
      <c r="X15" s="94">
        <f t="shared" si="10"/>
        <v>0.92999999999999994</v>
      </c>
      <c r="Y15" s="95">
        <f t="shared" si="11"/>
        <v>57.29</v>
      </c>
      <c r="Z15" s="91">
        <v>2.2999999999999998</v>
      </c>
      <c r="AA15" s="84">
        <v>0</v>
      </c>
      <c r="AB15" s="84">
        <v>0</v>
      </c>
      <c r="AC15" s="84">
        <v>61.2</v>
      </c>
      <c r="AD15" s="96">
        <f t="shared" si="12"/>
        <v>2.2999999999999998</v>
      </c>
      <c r="AE15" s="52">
        <f t="shared" si="13"/>
        <v>61.2</v>
      </c>
      <c r="AF15" s="118">
        <v>0.41682204301075299</v>
      </c>
      <c r="AG15" s="117">
        <v>0.15244341397849501</v>
      </c>
      <c r="AH15" s="54">
        <f t="shared" si="6"/>
        <v>6.56824786917457</v>
      </c>
      <c r="AI15" s="63">
        <f t="shared" si="7"/>
        <v>5.9598377087305323</v>
      </c>
      <c r="AJ15" s="64">
        <v>100.08500726655622</v>
      </c>
      <c r="AK15" s="61">
        <v>79.141837249397469</v>
      </c>
      <c r="AL15" s="66">
        <v>66.16992282125851</v>
      </c>
      <c r="AM15" s="61">
        <v>127.74588162789351</v>
      </c>
      <c r="AS15" s="121"/>
      <c r="BA15" s="42"/>
      <c r="BB15" s="42"/>
    </row>
    <row r="16" spans="1:54" ht="15.75" x14ac:dyDescent="0.25">
      <c r="A16" s="25">
        <v>8</v>
      </c>
      <c r="B16" s="69">
        <v>119.61</v>
      </c>
      <c r="C16" s="51">
        <f t="shared" si="0"/>
        <v>26.929173962563695</v>
      </c>
      <c r="D16" s="52">
        <f t="shared" si="1"/>
        <v>85.89179573681534</v>
      </c>
      <c r="E16" s="59">
        <f t="shared" si="2"/>
        <v>6.7890303006209995</v>
      </c>
      <c r="F16" s="68">
        <v>138.71</v>
      </c>
      <c r="G16" s="52">
        <f t="shared" si="3"/>
        <v>102.89344137992701</v>
      </c>
      <c r="H16" s="52">
        <f t="shared" si="4"/>
        <v>60.77298805714031</v>
      </c>
      <c r="I16" s="53">
        <f t="shared" si="5"/>
        <v>-24.956429437067314</v>
      </c>
      <c r="J16" s="58">
        <v>32.22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32.22</v>
      </c>
      <c r="Q16" s="82">
        <f t="shared" si="9"/>
        <v>0</v>
      </c>
      <c r="R16" s="91">
        <v>6.44</v>
      </c>
      <c r="S16" s="84">
        <v>0</v>
      </c>
      <c r="T16" s="84">
        <v>0</v>
      </c>
      <c r="U16" s="84">
        <v>57.25</v>
      </c>
      <c r="V16" s="84">
        <v>0</v>
      </c>
      <c r="W16" s="84">
        <v>0</v>
      </c>
      <c r="X16" s="94">
        <f t="shared" si="10"/>
        <v>6.44</v>
      </c>
      <c r="Y16" s="95">
        <f t="shared" si="11"/>
        <v>57.25</v>
      </c>
      <c r="Z16" s="91">
        <v>3.2</v>
      </c>
      <c r="AA16" s="84">
        <v>0</v>
      </c>
      <c r="AB16" s="84">
        <v>0</v>
      </c>
      <c r="AC16" s="84">
        <v>60.31</v>
      </c>
      <c r="AD16" s="96">
        <f t="shared" si="12"/>
        <v>3.2</v>
      </c>
      <c r="AE16" s="52">
        <f t="shared" si="13"/>
        <v>60.31</v>
      </c>
      <c r="AF16" s="118">
        <v>0.41682204301075299</v>
      </c>
      <c r="AG16" s="117">
        <v>0.15244341397849501</v>
      </c>
      <c r="AH16" s="54">
        <f t="shared" si="6"/>
        <v>6.8467485199219311</v>
      </c>
      <c r="AI16" s="63">
        <f t="shared" si="7"/>
        <v>6.6365868866425046</v>
      </c>
      <c r="AJ16" s="64">
        <v>106.09344137992701</v>
      </c>
      <c r="AK16" s="61">
        <v>87.239173962563697</v>
      </c>
      <c r="AL16" s="66">
        <v>67.212988057140308</v>
      </c>
      <c r="AM16" s="61">
        <v>143.14179573681534</v>
      </c>
      <c r="AS16" s="121"/>
      <c r="BA16" s="42"/>
      <c r="BB16" s="42"/>
    </row>
    <row r="17" spans="1:54" ht="15.75" x14ac:dyDescent="0.25">
      <c r="A17" s="25">
        <v>9</v>
      </c>
      <c r="B17" s="69">
        <v>123.93</v>
      </c>
      <c r="C17" s="51">
        <f t="shared" si="0"/>
        <v>30.821537903916976</v>
      </c>
      <c r="D17" s="52">
        <f t="shared" si="1"/>
        <v>86.142754266851242</v>
      </c>
      <c r="E17" s="59">
        <f t="shared" si="2"/>
        <v>6.9657078292318095</v>
      </c>
      <c r="F17" s="68">
        <v>148.75</v>
      </c>
      <c r="G17" s="52">
        <f t="shared" si="3"/>
        <v>103.48747697111551</v>
      </c>
      <c r="H17" s="52">
        <f t="shared" si="4"/>
        <v>65.368093022677954</v>
      </c>
      <c r="I17" s="53">
        <f t="shared" si="5"/>
        <v>-20.105569993793441</v>
      </c>
      <c r="J17" s="58">
        <v>28.02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28.02</v>
      </c>
      <c r="Q17" s="82">
        <f t="shared" si="9"/>
        <v>0</v>
      </c>
      <c r="R17" s="91">
        <v>14.530000000000001</v>
      </c>
      <c r="S17" s="84">
        <v>0</v>
      </c>
      <c r="T17" s="84">
        <v>0</v>
      </c>
      <c r="U17" s="84">
        <v>57.05</v>
      </c>
      <c r="V17" s="84">
        <v>0</v>
      </c>
      <c r="W17" s="84">
        <v>0</v>
      </c>
      <c r="X17" s="94">
        <f t="shared" si="10"/>
        <v>14.530000000000001</v>
      </c>
      <c r="Y17" s="95">
        <f t="shared" si="11"/>
        <v>57.05</v>
      </c>
      <c r="Z17" s="91">
        <v>6.4</v>
      </c>
      <c r="AA17" s="84">
        <v>0</v>
      </c>
      <c r="AB17" s="84">
        <v>0</v>
      </c>
      <c r="AC17" s="84">
        <v>62.5</v>
      </c>
      <c r="AD17" s="96">
        <f t="shared" si="12"/>
        <v>6.4</v>
      </c>
      <c r="AE17" s="52">
        <f t="shared" si="13"/>
        <v>62.5</v>
      </c>
      <c r="AF17" s="118">
        <v>0.41682204301075299</v>
      </c>
      <c r="AG17" s="117">
        <v>0.15244341397849501</v>
      </c>
      <c r="AH17" s="54">
        <f t="shared" si="6"/>
        <v>7.4976079631958044</v>
      </c>
      <c r="AI17" s="63">
        <f t="shared" si="7"/>
        <v>6.8132644152533146</v>
      </c>
      <c r="AJ17" s="64">
        <v>109.88747697111552</v>
      </c>
      <c r="AK17" s="61">
        <v>93.321537903916976</v>
      </c>
      <c r="AL17" s="66">
        <v>79.898093022677955</v>
      </c>
      <c r="AM17" s="61">
        <v>143.19275426685124</v>
      </c>
      <c r="AS17" s="121"/>
      <c r="BA17" s="42"/>
      <c r="BB17" s="42"/>
    </row>
    <row r="18" spans="1:54" ht="15.75" x14ac:dyDescent="0.25">
      <c r="A18" s="25">
        <v>10</v>
      </c>
      <c r="B18" s="69">
        <v>124.22999999999999</v>
      </c>
      <c r="C18" s="51">
        <f t="shared" si="0"/>
        <v>28.508556315297909</v>
      </c>
      <c r="D18" s="52">
        <f t="shared" si="1"/>
        <v>88.517178995936717</v>
      </c>
      <c r="E18" s="59">
        <f t="shared" si="2"/>
        <v>7.2042646887653694</v>
      </c>
      <c r="F18" s="68">
        <v>163.07</v>
      </c>
      <c r="G18" s="52">
        <f t="shared" si="3"/>
        <v>103.41015311833527</v>
      </c>
      <c r="H18" s="52">
        <f t="shared" si="4"/>
        <v>51.452468739535171</v>
      </c>
      <c r="I18" s="53">
        <f t="shared" si="5"/>
        <v>8.2073781421295706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28.740000000000002</v>
      </c>
      <c r="S18" s="84">
        <v>0</v>
      </c>
      <c r="T18" s="84">
        <v>0</v>
      </c>
      <c r="U18" s="84">
        <v>57.01</v>
      </c>
      <c r="V18" s="84">
        <v>0</v>
      </c>
      <c r="W18" s="84">
        <v>0</v>
      </c>
      <c r="X18" s="94">
        <f t="shared" si="10"/>
        <v>28.740000000000002</v>
      </c>
      <c r="Y18" s="95">
        <f t="shared" si="11"/>
        <v>57.01</v>
      </c>
      <c r="Z18" s="91">
        <v>13.6</v>
      </c>
      <c r="AA18" s="84">
        <v>0</v>
      </c>
      <c r="AB18" s="84">
        <v>0</v>
      </c>
      <c r="AC18" s="84">
        <v>70.760000000000005</v>
      </c>
      <c r="AD18" s="96">
        <f t="shared" si="12"/>
        <v>13.6</v>
      </c>
      <c r="AE18" s="52">
        <f t="shared" si="13"/>
        <v>70.760000000000005</v>
      </c>
      <c r="AF18" s="118">
        <v>0.41682204301075299</v>
      </c>
      <c r="AG18" s="117">
        <v>0.15244341397849501</v>
      </c>
      <c r="AH18" s="54">
        <f t="shared" si="6"/>
        <v>7.7905560991188167</v>
      </c>
      <c r="AI18" s="63">
        <f t="shared" si="7"/>
        <v>7.0518212747868745</v>
      </c>
      <c r="AJ18" s="64">
        <v>117.01015311833527</v>
      </c>
      <c r="AK18" s="61">
        <v>99.268556315297914</v>
      </c>
      <c r="AL18" s="66">
        <v>80.192468739535173</v>
      </c>
      <c r="AM18" s="61">
        <v>145.52717899593671</v>
      </c>
      <c r="AS18" s="121"/>
      <c r="BA18" s="42"/>
      <c r="BB18" s="42"/>
    </row>
    <row r="19" spans="1:54" ht="15.75" x14ac:dyDescent="0.25">
      <c r="A19" s="25">
        <v>11</v>
      </c>
      <c r="B19" s="69">
        <v>113.14</v>
      </c>
      <c r="C19" s="51">
        <f t="shared" si="0"/>
        <v>14.451197677719051</v>
      </c>
      <c r="D19" s="52">
        <f t="shared" si="1"/>
        <v>91.304499866420144</v>
      </c>
      <c r="E19" s="59">
        <f t="shared" si="2"/>
        <v>7.3843024558607686</v>
      </c>
      <c r="F19" s="68">
        <v>163.08000000000001</v>
      </c>
      <c r="G19" s="52">
        <f t="shared" si="3"/>
        <v>103.65657847513786</v>
      </c>
      <c r="H19" s="52">
        <f t="shared" si="4"/>
        <v>51.367647197945445</v>
      </c>
      <c r="I19" s="53">
        <f t="shared" si="5"/>
        <v>8.0557743269167332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32.94</v>
      </c>
      <c r="S19" s="84">
        <v>0</v>
      </c>
      <c r="T19" s="84">
        <v>0</v>
      </c>
      <c r="U19" s="84">
        <v>61.19</v>
      </c>
      <c r="V19" s="84">
        <v>0</v>
      </c>
      <c r="W19" s="84">
        <v>0</v>
      </c>
      <c r="X19" s="94">
        <f t="shared" si="10"/>
        <v>32.94</v>
      </c>
      <c r="Y19" s="95">
        <f t="shared" si="11"/>
        <v>61.19</v>
      </c>
      <c r="Z19" s="91">
        <v>5.4</v>
      </c>
      <c r="AA19" s="84">
        <v>0</v>
      </c>
      <c r="AB19" s="84">
        <v>0</v>
      </c>
      <c r="AC19" s="84">
        <v>84.1</v>
      </c>
      <c r="AD19" s="96">
        <f t="shared" si="12"/>
        <v>5.4</v>
      </c>
      <c r="AE19" s="52">
        <f t="shared" si="13"/>
        <v>84.1</v>
      </c>
      <c r="AF19" s="118">
        <v>0.41682204301075299</v>
      </c>
      <c r="AG19" s="117">
        <v>0.15244341397849501</v>
      </c>
      <c r="AH19" s="54">
        <f t="shared" si="6"/>
        <v>7.6389522839059794</v>
      </c>
      <c r="AI19" s="63">
        <f t="shared" si="7"/>
        <v>7.2318590418822737</v>
      </c>
      <c r="AJ19" s="64">
        <v>109.05657847513787</v>
      </c>
      <c r="AK19" s="61">
        <v>98.551197677719045</v>
      </c>
      <c r="AL19" s="66">
        <v>84.307647197945442</v>
      </c>
      <c r="AM19" s="61">
        <v>152.49449986642014</v>
      </c>
      <c r="AS19" s="121"/>
      <c r="BA19" s="42"/>
      <c r="BB19" s="42"/>
    </row>
    <row r="20" spans="1:54" ht="15.75" x14ac:dyDescent="0.25">
      <c r="A20" s="25">
        <v>12</v>
      </c>
      <c r="B20" s="69">
        <v>111.96</v>
      </c>
      <c r="C20" s="51">
        <f t="shared" si="0"/>
        <v>12.004882583997471</v>
      </c>
      <c r="D20" s="52">
        <f t="shared" si="1"/>
        <v>92.757292645252406</v>
      </c>
      <c r="E20" s="59">
        <f t="shared" si="2"/>
        <v>7.1978247707501231</v>
      </c>
      <c r="F20" s="68">
        <v>158.9</v>
      </c>
      <c r="G20" s="52">
        <f t="shared" si="3"/>
        <v>81.327614075787864</v>
      </c>
      <c r="H20" s="52">
        <f t="shared" si="4"/>
        <v>69.849073752337276</v>
      </c>
      <c r="I20" s="53">
        <f t="shared" si="5"/>
        <v>7.7233121718748654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21.17</v>
      </c>
      <c r="S20" s="84">
        <v>0</v>
      </c>
      <c r="T20" s="84">
        <v>0</v>
      </c>
      <c r="U20" s="84">
        <v>57.86</v>
      </c>
      <c r="V20" s="84">
        <v>0</v>
      </c>
      <c r="W20" s="84">
        <v>0</v>
      </c>
      <c r="X20" s="94">
        <f t="shared" si="10"/>
        <v>21.17</v>
      </c>
      <c r="Y20" s="95">
        <f t="shared" si="11"/>
        <v>57.86</v>
      </c>
      <c r="Z20" s="91">
        <v>12.6</v>
      </c>
      <c r="AA20" s="84">
        <v>0</v>
      </c>
      <c r="AB20" s="84">
        <v>0</v>
      </c>
      <c r="AC20" s="84">
        <v>81.95</v>
      </c>
      <c r="AD20" s="96">
        <f t="shared" si="12"/>
        <v>12.6</v>
      </c>
      <c r="AE20" s="52">
        <f t="shared" si="13"/>
        <v>81.95</v>
      </c>
      <c r="AF20" s="118">
        <v>0.41682204301075299</v>
      </c>
      <c r="AG20" s="117">
        <v>0.15244341397849501</v>
      </c>
      <c r="AH20" s="54">
        <f t="shared" si="6"/>
        <v>7.3064901288641124</v>
      </c>
      <c r="AI20" s="63">
        <f t="shared" si="7"/>
        <v>7.0453813567716281</v>
      </c>
      <c r="AJ20" s="64">
        <v>93.927614075787858</v>
      </c>
      <c r="AK20" s="61">
        <v>93.954882583997474</v>
      </c>
      <c r="AL20" s="66">
        <v>91.019073752337277</v>
      </c>
      <c r="AM20" s="61">
        <v>150.61729264525241</v>
      </c>
      <c r="AS20" s="121"/>
      <c r="BA20" s="42"/>
      <c r="BB20" s="42"/>
    </row>
    <row r="21" spans="1:54" ht="15.75" x14ac:dyDescent="0.25">
      <c r="A21" s="25">
        <v>13</v>
      </c>
      <c r="B21" s="69">
        <v>95.77</v>
      </c>
      <c r="C21" s="51">
        <f t="shared" si="0"/>
        <v>4.1665650437311541</v>
      </c>
      <c r="D21" s="52">
        <f t="shared" si="1"/>
        <v>84.866203905930718</v>
      </c>
      <c r="E21" s="59">
        <f t="shared" si="2"/>
        <v>6.7372310503381305</v>
      </c>
      <c r="F21" s="68">
        <v>122.59</v>
      </c>
      <c r="G21" s="52">
        <f t="shared" si="3"/>
        <v>95.944392517229332</v>
      </c>
      <c r="H21" s="52">
        <f t="shared" si="4"/>
        <v>51.014365432415893</v>
      </c>
      <c r="I21" s="53">
        <f t="shared" si="5"/>
        <v>-24.368757949645207</v>
      </c>
      <c r="J21" s="58">
        <v>32.01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32.01</v>
      </c>
      <c r="Q21" s="82">
        <f t="shared" si="9"/>
        <v>0</v>
      </c>
      <c r="R21" s="91">
        <v>30.009999999999998</v>
      </c>
      <c r="S21" s="84">
        <v>0</v>
      </c>
      <c r="T21" s="84">
        <v>0</v>
      </c>
      <c r="U21" s="84">
        <v>58.44</v>
      </c>
      <c r="V21" s="84">
        <v>0</v>
      </c>
      <c r="W21" s="84">
        <v>0</v>
      </c>
      <c r="X21" s="94">
        <f t="shared" si="10"/>
        <v>30.009999999999998</v>
      </c>
      <c r="Y21" s="95">
        <f t="shared" si="11"/>
        <v>58.44</v>
      </c>
      <c r="Z21" s="91">
        <v>5.9</v>
      </c>
      <c r="AA21" s="84">
        <v>0</v>
      </c>
      <c r="AB21" s="84">
        <v>0</v>
      </c>
      <c r="AC21" s="84">
        <v>81.11</v>
      </c>
      <c r="AD21" s="96">
        <f t="shared" si="12"/>
        <v>5.9</v>
      </c>
      <c r="AE21" s="52">
        <f t="shared" si="13"/>
        <v>81.11</v>
      </c>
      <c r="AF21" s="118">
        <v>0.41682204301075299</v>
      </c>
      <c r="AG21" s="117">
        <v>0.15244341397849501</v>
      </c>
      <c r="AH21" s="54">
        <f t="shared" si="6"/>
        <v>7.2244200073440368</v>
      </c>
      <c r="AI21" s="63">
        <f t="shared" si="7"/>
        <v>6.5847876363596356</v>
      </c>
      <c r="AJ21" s="64">
        <v>101.84439251722934</v>
      </c>
      <c r="AK21" s="61">
        <v>85.276565043731154</v>
      </c>
      <c r="AL21" s="66">
        <v>81.024365432415891</v>
      </c>
      <c r="AM21" s="61">
        <v>143.30620390593072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105.03999999999999</v>
      </c>
      <c r="C22" s="51">
        <f t="shared" si="0"/>
        <v>11.367218188603374</v>
      </c>
      <c r="D22" s="52">
        <f t="shared" si="1"/>
        <v>86.681314331827963</v>
      </c>
      <c r="E22" s="59">
        <f t="shared" si="2"/>
        <v>6.9914674795686613</v>
      </c>
      <c r="F22" s="68">
        <v>137.74</v>
      </c>
      <c r="G22" s="52">
        <f t="shared" si="3"/>
        <v>101.74669635669395</v>
      </c>
      <c r="H22" s="52">
        <f t="shared" si="4"/>
        <v>59.906113801243777</v>
      </c>
      <c r="I22" s="53">
        <f t="shared" si="5"/>
        <v>-23.912810157937706</v>
      </c>
      <c r="J22" s="58">
        <v>32.01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32.01</v>
      </c>
      <c r="Q22" s="82">
        <f t="shared" si="9"/>
        <v>0</v>
      </c>
      <c r="R22" s="91">
        <v>19.66</v>
      </c>
      <c r="S22" s="84">
        <v>0</v>
      </c>
      <c r="T22" s="84">
        <v>0</v>
      </c>
      <c r="U22" s="84">
        <v>58.27</v>
      </c>
      <c r="V22" s="84">
        <v>0</v>
      </c>
      <c r="W22" s="84">
        <v>0</v>
      </c>
      <c r="X22" s="94">
        <f t="shared" si="10"/>
        <v>19.66</v>
      </c>
      <c r="Y22" s="95">
        <f t="shared" si="11"/>
        <v>58.27</v>
      </c>
      <c r="Z22" s="91">
        <v>13.1</v>
      </c>
      <c r="AA22" s="84">
        <v>0</v>
      </c>
      <c r="AB22" s="84">
        <v>0</v>
      </c>
      <c r="AC22" s="84">
        <v>81.09</v>
      </c>
      <c r="AD22" s="96">
        <f t="shared" si="12"/>
        <v>13.1</v>
      </c>
      <c r="AE22" s="52">
        <f t="shared" si="13"/>
        <v>81.09</v>
      </c>
      <c r="AF22" s="118">
        <v>0.41682204301075299</v>
      </c>
      <c r="AG22" s="117">
        <v>0.15244341397849501</v>
      </c>
      <c r="AH22" s="54">
        <f t="shared" si="6"/>
        <v>7.6803677990515382</v>
      </c>
      <c r="AI22" s="63">
        <f t="shared" si="7"/>
        <v>6.8390240655901664</v>
      </c>
      <c r="AJ22" s="64">
        <v>114.84669635669394</v>
      </c>
      <c r="AK22" s="61">
        <v>92.457218188603377</v>
      </c>
      <c r="AL22" s="66">
        <v>79.566113801243773</v>
      </c>
      <c r="AM22" s="61">
        <v>144.95131433182797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120.58000000000001</v>
      </c>
      <c r="C23" s="51">
        <f t="shared" si="0"/>
        <v>24.800183559025484</v>
      </c>
      <c r="D23" s="52">
        <f t="shared" si="1"/>
        <v>88.412593778067574</v>
      </c>
      <c r="E23" s="59">
        <f t="shared" si="2"/>
        <v>7.3672226629069604</v>
      </c>
      <c r="F23" s="68">
        <v>169.98</v>
      </c>
      <c r="G23" s="52">
        <f t="shared" si="3"/>
        <v>111.5636968033791</v>
      </c>
      <c r="H23" s="52">
        <f t="shared" si="4"/>
        <v>81.724990868439974</v>
      </c>
      <c r="I23" s="53">
        <f t="shared" si="5"/>
        <v>-23.308687671819058</v>
      </c>
      <c r="J23" s="58">
        <v>32.200000000000003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32.200000000000003</v>
      </c>
      <c r="Q23" s="82">
        <f t="shared" si="9"/>
        <v>0</v>
      </c>
      <c r="R23" s="91">
        <v>8.6300000000000008</v>
      </c>
      <c r="S23" s="84">
        <v>0</v>
      </c>
      <c r="T23" s="84">
        <v>0</v>
      </c>
      <c r="U23" s="84">
        <v>58.36</v>
      </c>
      <c r="V23" s="84">
        <v>0</v>
      </c>
      <c r="W23" s="84">
        <v>0</v>
      </c>
      <c r="X23" s="94">
        <f t="shared" si="10"/>
        <v>8.6300000000000008</v>
      </c>
      <c r="Y23" s="95">
        <f t="shared" si="11"/>
        <v>58.36</v>
      </c>
      <c r="Z23" s="91">
        <v>12.6</v>
      </c>
      <c r="AA23" s="84">
        <v>0</v>
      </c>
      <c r="AB23" s="84">
        <v>0</v>
      </c>
      <c r="AC23" s="84">
        <v>78.88</v>
      </c>
      <c r="AD23" s="96">
        <f t="shared" si="12"/>
        <v>12.6</v>
      </c>
      <c r="AE23" s="52">
        <f t="shared" si="13"/>
        <v>78.88</v>
      </c>
      <c r="AF23" s="118">
        <v>0.41682204301075299</v>
      </c>
      <c r="AG23" s="117">
        <v>0.15244341397849501</v>
      </c>
      <c r="AH23" s="54">
        <f t="shared" si="6"/>
        <v>8.4744902851701909</v>
      </c>
      <c r="AI23" s="63">
        <f t="shared" si="7"/>
        <v>7.2147792489284654</v>
      </c>
      <c r="AJ23" s="64">
        <v>124.1636968033791</v>
      </c>
      <c r="AK23" s="61">
        <v>103.68018355902548</v>
      </c>
      <c r="AL23" s="66">
        <v>90.35499086843997</v>
      </c>
      <c r="AM23" s="61">
        <v>146.77259377806757</v>
      </c>
      <c r="AS23" s="121"/>
      <c r="BA23" s="42"/>
      <c r="BB23" s="42"/>
    </row>
    <row r="24" spans="1:54" ht="15.75" x14ac:dyDescent="0.25">
      <c r="A24" s="25">
        <v>16</v>
      </c>
      <c r="B24" s="69">
        <v>119.07</v>
      </c>
      <c r="C24" s="51">
        <f t="shared" si="0"/>
        <v>22.034711484421877</v>
      </c>
      <c r="D24" s="52">
        <f t="shared" si="1"/>
        <v>89.63950619833065</v>
      </c>
      <c r="E24" s="59">
        <f t="shared" si="2"/>
        <v>7.3957823172475008</v>
      </c>
      <c r="F24" s="68">
        <v>167.68</v>
      </c>
      <c r="G24" s="52">
        <f t="shared" si="3"/>
        <v>122.82697648098188</v>
      </c>
      <c r="H24" s="52">
        <f t="shared" si="4"/>
        <v>68.53704418192433</v>
      </c>
      <c r="I24" s="53">
        <f t="shared" si="5"/>
        <v>-23.68402066290621</v>
      </c>
      <c r="J24" s="58">
        <v>31.88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31.88</v>
      </c>
      <c r="Q24" s="82">
        <f t="shared" si="9"/>
        <v>0</v>
      </c>
      <c r="R24" s="91">
        <v>2.65</v>
      </c>
      <c r="S24" s="84">
        <v>0</v>
      </c>
      <c r="T24" s="84">
        <v>0</v>
      </c>
      <c r="U24" s="84">
        <v>58.27</v>
      </c>
      <c r="V24" s="84">
        <v>0</v>
      </c>
      <c r="W24" s="84">
        <v>0</v>
      </c>
      <c r="X24" s="94">
        <f t="shared" si="10"/>
        <v>2.65</v>
      </c>
      <c r="Y24" s="95">
        <f t="shared" si="11"/>
        <v>58.27</v>
      </c>
      <c r="Z24" s="91">
        <v>2.9</v>
      </c>
      <c r="AA24" s="84">
        <v>0</v>
      </c>
      <c r="AB24" s="84">
        <v>0</v>
      </c>
      <c r="AC24" s="84">
        <v>81.5</v>
      </c>
      <c r="AD24" s="96">
        <f t="shared" si="12"/>
        <v>2.9</v>
      </c>
      <c r="AE24" s="52">
        <f t="shared" si="13"/>
        <v>81.5</v>
      </c>
      <c r="AF24" s="118">
        <v>0.41682204301075299</v>
      </c>
      <c r="AG24" s="117">
        <v>0.15244341397849501</v>
      </c>
      <c r="AH24" s="54">
        <f t="shared" si="6"/>
        <v>7.7791572940830349</v>
      </c>
      <c r="AI24" s="63">
        <f t="shared" si="7"/>
        <v>7.2433389032690059</v>
      </c>
      <c r="AJ24" s="64">
        <v>125.72697648098189</v>
      </c>
      <c r="AK24" s="61">
        <v>103.53471148442188</v>
      </c>
      <c r="AL24" s="66">
        <v>71.187044181924335</v>
      </c>
      <c r="AM24" s="61">
        <v>147.90950619833066</v>
      </c>
      <c r="AS24" s="121"/>
      <c r="BA24" s="42"/>
      <c r="BB24" s="42"/>
    </row>
    <row r="25" spans="1:54" ht="15.75" x14ac:dyDescent="0.25">
      <c r="A25" s="25">
        <v>17</v>
      </c>
      <c r="B25" s="69">
        <v>105.91</v>
      </c>
      <c r="C25" s="51">
        <f t="shared" si="0"/>
        <v>15.292750848025548</v>
      </c>
      <c r="D25" s="52">
        <f t="shared" si="1"/>
        <v>83.597782049499017</v>
      </c>
      <c r="E25" s="59">
        <f t="shared" si="2"/>
        <v>7.0194671024754376</v>
      </c>
      <c r="F25" s="68">
        <v>169.48</v>
      </c>
      <c r="G25" s="52">
        <f t="shared" si="3"/>
        <v>111.92525869974284</v>
      </c>
      <c r="H25" s="52">
        <f t="shared" si="4"/>
        <v>81.134151776527531</v>
      </c>
      <c r="I25" s="53">
        <f t="shared" si="5"/>
        <v>-23.579410476270379</v>
      </c>
      <c r="J25" s="58">
        <v>31.87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31.87</v>
      </c>
      <c r="Q25" s="82">
        <f t="shared" si="9"/>
        <v>0</v>
      </c>
      <c r="R25" s="91">
        <v>4.3499999999999996</v>
      </c>
      <c r="S25" s="84">
        <v>0</v>
      </c>
      <c r="T25" s="84">
        <v>0</v>
      </c>
      <c r="U25" s="84">
        <v>58.43</v>
      </c>
      <c r="V25" s="84">
        <v>0</v>
      </c>
      <c r="W25" s="84">
        <v>0</v>
      </c>
      <c r="X25" s="94">
        <f t="shared" si="10"/>
        <v>4.3499999999999996</v>
      </c>
      <c r="Y25" s="95">
        <f t="shared" si="11"/>
        <v>58.43</v>
      </c>
      <c r="Z25" s="91">
        <v>1.9</v>
      </c>
      <c r="AA25" s="84">
        <v>0</v>
      </c>
      <c r="AB25" s="84">
        <v>0</v>
      </c>
      <c r="AC25" s="84">
        <v>81.06</v>
      </c>
      <c r="AD25" s="96">
        <f t="shared" si="12"/>
        <v>1.9</v>
      </c>
      <c r="AE25" s="52">
        <f t="shared" si="13"/>
        <v>81.06</v>
      </c>
      <c r="AF25" s="118">
        <v>0.41682204301075299</v>
      </c>
      <c r="AG25" s="117">
        <v>0.15244341397849501</v>
      </c>
      <c r="AH25" s="54">
        <f t="shared" si="6"/>
        <v>7.8737674807188682</v>
      </c>
      <c r="AI25" s="63">
        <f t="shared" si="7"/>
        <v>6.8670236884969427</v>
      </c>
      <c r="AJ25" s="64">
        <v>113.82525869974285</v>
      </c>
      <c r="AK25" s="61">
        <v>96.352750848025551</v>
      </c>
      <c r="AL25" s="66">
        <v>85.484151776527526</v>
      </c>
      <c r="AM25" s="61">
        <v>142.02778204949902</v>
      </c>
      <c r="AS25" s="121"/>
      <c r="BA25" s="42"/>
      <c r="BB25" s="42"/>
    </row>
    <row r="26" spans="1:54" ht="15.75" x14ac:dyDescent="0.25">
      <c r="A26" s="25">
        <v>18</v>
      </c>
      <c r="B26" s="69">
        <v>109.88</v>
      </c>
      <c r="C26" s="51">
        <f t="shared" si="0"/>
        <v>14.245356731590391</v>
      </c>
      <c r="D26" s="52">
        <f t="shared" si="1"/>
        <v>88.477697973719131</v>
      </c>
      <c r="E26" s="59">
        <f t="shared" si="2"/>
        <v>7.1569452946904795</v>
      </c>
      <c r="F26" s="68">
        <v>184.1</v>
      </c>
      <c r="G26" s="52">
        <f t="shared" si="3"/>
        <v>124.64549909025489</v>
      </c>
      <c r="H26" s="52">
        <f t="shared" si="4"/>
        <v>82.850563214436093</v>
      </c>
      <c r="I26" s="53">
        <f t="shared" si="5"/>
        <v>-23.396062304690979</v>
      </c>
      <c r="J26" s="58">
        <v>32.01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32.01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58.37</v>
      </c>
      <c r="V26" s="84">
        <v>0</v>
      </c>
      <c r="W26" s="84">
        <v>0</v>
      </c>
      <c r="X26" s="94">
        <f t="shared" si="10"/>
        <v>0</v>
      </c>
      <c r="Y26" s="95">
        <f t="shared" si="11"/>
        <v>58.37</v>
      </c>
      <c r="Z26" s="91">
        <v>0</v>
      </c>
      <c r="AA26" s="84">
        <v>0</v>
      </c>
      <c r="AB26" s="84">
        <v>0</v>
      </c>
      <c r="AC26" s="84">
        <v>82.06</v>
      </c>
      <c r="AD26" s="96">
        <f t="shared" si="12"/>
        <v>0</v>
      </c>
      <c r="AE26" s="52">
        <f t="shared" si="13"/>
        <v>82.06</v>
      </c>
      <c r="AF26" s="118">
        <v>0.41682204301075299</v>
      </c>
      <c r="AG26" s="117">
        <v>0.15244341397849501</v>
      </c>
      <c r="AH26" s="54">
        <f t="shared" si="6"/>
        <v>8.1971156522982653</v>
      </c>
      <c r="AI26" s="63">
        <f t="shared" si="7"/>
        <v>7.0045018807119845</v>
      </c>
      <c r="AJ26" s="64">
        <v>124.64549909025489</v>
      </c>
      <c r="AK26" s="61">
        <v>96.305356731590393</v>
      </c>
      <c r="AL26" s="128">
        <v>82.850563214436093</v>
      </c>
      <c r="AM26" s="61">
        <v>146.84769797371914</v>
      </c>
      <c r="AS26" s="121"/>
      <c r="BA26" s="42"/>
      <c r="BB26" s="42"/>
    </row>
    <row r="27" spans="1:54" ht="15.75" x14ac:dyDescent="0.25">
      <c r="A27" s="25">
        <v>19</v>
      </c>
      <c r="B27" s="69">
        <v>125.73</v>
      </c>
      <c r="C27" s="51">
        <f t="shared" si="0"/>
        <v>24.139220993816977</v>
      </c>
      <c r="D27" s="52">
        <f t="shared" si="1"/>
        <v>93.998158999101349</v>
      </c>
      <c r="E27" s="59">
        <f t="shared" si="2"/>
        <v>7.5926200070816554</v>
      </c>
      <c r="F27" s="68">
        <v>212.71</v>
      </c>
      <c r="G27" s="52">
        <f t="shared" si="3"/>
        <v>140.80799447712263</v>
      </c>
      <c r="H27" s="52">
        <f t="shared" si="4"/>
        <v>94.412999161409914</v>
      </c>
      <c r="I27" s="53">
        <f t="shared" si="5"/>
        <v>-22.510993638532526</v>
      </c>
      <c r="J27" s="58">
        <v>32.22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32.22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58.12</v>
      </c>
      <c r="V27" s="84">
        <v>0</v>
      </c>
      <c r="W27" s="84">
        <v>0</v>
      </c>
      <c r="X27" s="94">
        <f t="shared" si="10"/>
        <v>0</v>
      </c>
      <c r="Y27" s="95">
        <f t="shared" si="11"/>
        <v>58.12</v>
      </c>
      <c r="Z27" s="91">
        <v>0</v>
      </c>
      <c r="AA27" s="84">
        <v>0</v>
      </c>
      <c r="AB27" s="84">
        <v>0</v>
      </c>
      <c r="AC27" s="84">
        <v>82.02</v>
      </c>
      <c r="AD27" s="96">
        <f t="shared" si="12"/>
        <v>0</v>
      </c>
      <c r="AE27" s="52">
        <f t="shared" si="13"/>
        <v>82.02</v>
      </c>
      <c r="AF27" s="118">
        <v>0.41682204301075299</v>
      </c>
      <c r="AG27" s="117">
        <v>0.15244341397849501</v>
      </c>
      <c r="AH27" s="54">
        <f t="shared" si="6"/>
        <v>9.2921843184567194</v>
      </c>
      <c r="AI27" s="63">
        <f t="shared" si="7"/>
        <v>7.4401765931031605</v>
      </c>
      <c r="AJ27" s="64">
        <v>140.80799447712263</v>
      </c>
      <c r="AK27" s="61">
        <v>106.15922099381697</v>
      </c>
      <c r="AL27" s="128">
        <v>94.412999161409914</v>
      </c>
      <c r="AM27" s="61">
        <v>152.11815899910135</v>
      </c>
      <c r="AS27" s="121"/>
      <c r="BA27" s="42"/>
      <c r="BB27" s="42"/>
    </row>
    <row r="28" spans="1:54" ht="15.75" x14ac:dyDescent="0.25">
      <c r="A28" s="25">
        <v>20</v>
      </c>
      <c r="B28" s="69">
        <v>128.88999999999999</v>
      </c>
      <c r="C28" s="51">
        <f t="shared" si="0"/>
        <v>21.264626692754334</v>
      </c>
      <c r="D28" s="52">
        <f t="shared" si="1"/>
        <v>99.923274532916224</v>
      </c>
      <c r="E28" s="59">
        <f t="shared" si="2"/>
        <v>7.7020987743294205</v>
      </c>
      <c r="F28" s="68">
        <v>205.88</v>
      </c>
      <c r="G28" s="52">
        <f t="shared" si="3"/>
        <v>137.85290395513272</v>
      </c>
      <c r="H28" s="52">
        <f t="shared" si="4"/>
        <v>90.778369981739417</v>
      </c>
      <c r="I28" s="53">
        <f t="shared" si="5"/>
        <v>-22.751273936872138</v>
      </c>
      <c r="J28" s="58">
        <v>32.200000000000003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32.200000000000003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58.19</v>
      </c>
      <c r="V28" s="84">
        <v>0</v>
      </c>
      <c r="W28" s="84">
        <v>0</v>
      </c>
      <c r="X28" s="94">
        <f t="shared" si="10"/>
        <v>0</v>
      </c>
      <c r="Y28" s="95">
        <f t="shared" si="11"/>
        <v>58.19</v>
      </c>
      <c r="Z28" s="91">
        <v>0</v>
      </c>
      <c r="AA28" s="84">
        <v>0</v>
      </c>
      <c r="AB28" s="84">
        <v>0</v>
      </c>
      <c r="AC28" s="84">
        <v>82.7</v>
      </c>
      <c r="AD28" s="96">
        <f t="shared" si="12"/>
        <v>0</v>
      </c>
      <c r="AE28" s="52">
        <f t="shared" si="13"/>
        <v>82.7</v>
      </c>
      <c r="AF28" s="118">
        <v>0.41682204301075299</v>
      </c>
      <c r="AG28" s="117">
        <v>0.15244341397849501</v>
      </c>
      <c r="AH28" s="54">
        <f t="shared" si="6"/>
        <v>9.0319040201171106</v>
      </c>
      <c r="AI28" s="63">
        <f t="shared" si="7"/>
        <v>7.5496553603509255</v>
      </c>
      <c r="AJ28" s="64">
        <v>137.85290395513272</v>
      </c>
      <c r="AK28" s="61">
        <v>103.96462669275434</v>
      </c>
      <c r="AL28" s="128">
        <v>90.778369981739417</v>
      </c>
      <c r="AM28" s="61">
        <v>158.11327453291622</v>
      </c>
      <c r="AS28" s="121"/>
      <c r="BA28" s="42"/>
      <c r="BB28" s="42"/>
    </row>
    <row r="29" spans="1:54" ht="15.75" x14ac:dyDescent="0.25">
      <c r="A29" s="25">
        <v>21</v>
      </c>
      <c r="B29" s="69">
        <v>116.5</v>
      </c>
      <c r="C29" s="51">
        <f t="shared" si="0"/>
        <v>16.350394133324031</v>
      </c>
      <c r="D29" s="52">
        <f t="shared" si="1"/>
        <v>92.829702624995548</v>
      </c>
      <c r="E29" s="59">
        <f t="shared" si="2"/>
        <v>7.3199032416804419</v>
      </c>
      <c r="F29" s="68">
        <v>201.07</v>
      </c>
      <c r="G29" s="52">
        <f t="shared" si="3"/>
        <v>132.38393976568466</v>
      </c>
      <c r="H29" s="52">
        <f t="shared" si="4"/>
        <v>91.6393397057833</v>
      </c>
      <c r="I29" s="53">
        <f t="shared" si="5"/>
        <v>-22.953279471467951</v>
      </c>
      <c r="J29" s="58">
        <v>32.22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32.22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58.1</v>
      </c>
      <c r="V29" s="84">
        <v>0</v>
      </c>
      <c r="W29" s="84">
        <v>0</v>
      </c>
      <c r="X29" s="94">
        <f t="shared" si="10"/>
        <v>0</v>
      </c>
      <c r="Y29" s="95">
        <f t="shared" si="11"/>
        <v>58.1</v>
      </c>
      <c r="Z29" s="91">
        <v>0</v>
      </c>
      <c r="AA29" s="84">
        <v>0</v>
      </c>
      <c r="AB29" s="84">
        <v>0</v>
      </c>
      <c r="AC29" s="84">
        <v>81.53</v>
      </c>
      <c r="AD29" s="96">
        <f t="shared" si="12"/>
        <v>0</v>
      </c>
      <c r="AE29" s="52">
        <f t="shared" si="13"/>
        <v>81.53</v>
      </c>
      <c r="AF29" s="118">
        <v>0.41682204301075299</v>
      </c>
      <c r="AG29" s="117">
        <v>0.15244341397849501</v>
      </c>
      <c r="AH29" s="54">
        <f t="shared" si="6"/>
        <v>8.8498984855212939</v>
      </c>
      <c r="AI29" s="63">
        <f t="shared" si="7"/>
        <v>7.167459827701947</v>
      </c>
      <c r="AJ29" s="64">
        <v>132.38393976568466</v>
      </c>
      <c r="AK29" s="61">
        <v>97.880394133324032</v>
      </c>
      <c r="AL29" s="128">
        <v>91.6393397057833</v>
      </c>
      <c r="AM29" s="61">
        <v>150.92970262499554</v>
      </c>
      <c r="AS29" s="121"/>
      <c r="BA29" s="42"/>
      <c r="BB29" s="42"/>
    </row>
    <row r="30" spans="1:54" ht="15.75" x14ac:dyDescent="0.25">
      <c r="A30" s="25">
        <v>22</v>
      </c>
      <c r="B30" s="69">
        <v>111.72999999999999</v>
      </c>
      <c r="C30" s="51">
        <f t="shared" si="0"/>
        <v>13.065741046867856</v>
      </c>
      <c r="D30" s="52">
        <f t="shared" si="1"/>
        <v>91.463354221610814</v>
      </c>
      <c r="E30" s="59">
        <f t="shared" si="2"/>
        <v>7.2009047315213257</v>
      </c>
      <c r="F30" s="68">
        <v>197.62</v>
      </c>
      <c r="G30" s="52">
        <f t="shared" si="3"/>
        <v>129.01936446990058</v>
      </c>
      <c r="H30" s="52">
        <f t="shared" si="4"/>
        <v>91.569563827401893</v>
      </c>
      <c r="I30" s="53">
        <f t="shared" si="5"/>
        <v>-22.968928297302448</v>
      </c>
      <c r="J30" s="58">
        <v>32.1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32.1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57.93</v>
      </c>
      <c r="V30" s="84">
        <v>0</v>
      </c>
      <c r="W30" s="84">
        <v>0</v>
      </c>
      <c r="X30" s="94">
        <f t="shared" si="10"/>
        <v>0</v>
      </c>
      <c r="Y30" s="95">
        <f t="shared" si="11"/>
        <v>57.93</v>
      </c>
      <c r="Z30" s="91">
        <v>0</v>
      </c>
      <c r="AA30" s="84">
        <v>0</v>
      </c>
      <c r="AB30" s="84">
        <v>0</v>
      </c>
      <c r="AC30" s="84">
        <v>82.22</v>
      </c>
      <c r="AD30" s="96">
        <f t="shared" si="12"/>
        <v>0</v>
      </c>
      <c r="AE30" s="52">
        <f t="shared" si="13"/>
        <v>82.22</v>
      </c>
      <c r="AF30" s="118">
        <v>0.41682204301075299</v>
      </c>
      <c r="AG30" s="117">
        <v>0.15244341397849501</v>
      </c>
      <c r="AH30" s="54">
        <f t="shared" si="6"/>
        <v>8.7142496596868</v>
      </c>
      <c r="AI30" s="63">
        <f t="shared" si="7"/>
        <v>7.0484613175428308</v>
      </c>
      <c r="AJ30" s="64">
        <v>129.01936446990058</v>
      </c>
      <c r="AK30" s="61">
        <v>95.285741046867855</v>
      </c>
      <c r="AL30" s="128">
        <v>91.569563827401893</v>
      </c>
      <c r="AM30" s="61">
        <v>149.39335422161082</v>
      </c>
      <c r="AS30" s="121"/>
      <c r="BA30" s="42"/>
      <c r="BB30" s="42"/>
    </row>
    <row r="31" spans="1:54" ht="15.75" x14ac:dyDescent="0.25">
      <c r="A31" s="25">
        <v>23</v>
      </c>
      <c r="B31" s="69">
        <v>102.81</v>
      </c>
      <c r="C31" s="51">
        <f t="shared" si="0"/>
        <v>8.1606319629379271</v>
      </c>
      <c r="D31" s="52">
        <f t="shared" si="1"/>
        <v>87.705219913138379</v>
      </c>
      <c r="E31" s="59">
        <f t="shared" si="2"/>
        <v>6.944148123923731</v>
      </c>
      <c r="F31" s="68">
        <v>186.01</v>
      </c>
      <c r="G31" s="52">
        <f t="shared" si="3"/>
        <v>123.9946448661355</v>
      </c>
      <c r="H31" s="52">
        <f t="shared" si="4"/>
        <v>85.281124028265111</v>
      </c>
      <c r="I31" s="53">
        <f t="shared" si="5"/>
        <v>-23.265768894400619</v>
      </c>
      <c r="J31" s="58">
        <v>31.95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31.95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58.11</v>
      </c>
      <c r="V31" s="84">
        <v>0</v>
      </c>
      <c r="W31" s="84">
        <v>0</v>
      </c>
      <c r="X31" s="94">
        <f t="shared" si="10"/>
        <v>0</v>
      </c>
      <c r="Y31" s="95">
        <f t="shared" si="11"/>
        <v>58.11</v>
      </c>
      <c r="Z31" s="91">
        <v>0</v>
      </c>
      <c r="AA31" s="84">
        <v>0</v>
      </c>
      <c r="AB31" s="84">
        <v>0</v>
      </c>
      <c r="AC31" s="84">
        <v>81.790000000000006</v>
      </c>
      <c r="AD31" s="96">
        <f t="shared" si="12"/>
        <v>0</v>
      </c>
      <c r="AE31" s="52">
        <f t="shared" si="13"/>
        <v>81.790000000000006</v>
      </c>
      <c r="AF31" s="118">
        <v>0.41682204301075299</v>
      </c>
      <c r="AG31" s="117">
        <v>0.15244341397849501</v>
      </c>
      <c r="AH31" s="54">
        <f t="shared" si="6"/>
        <v>8.2674090625886265</v>
      </c>
      <c r="AI31" s="63">
        <f t="shared" si="7"/>
        <v>6.7917047099452361</v>
      </c>
      <c r="AJ31" s="64">
        <v>123.9946448661355</v>
      </c>
      <c r="AK31" s="61">
        <v>89.950631962937933</v>
      </c>
      <c r="AL31" s="128">
        <v>85.281124028265111</v>
      </c>
      <c r="AM31" s="61">
        <v>145.81521991313838</v>
      </c>
      <c r="AS31" s="121"/>
      <c r="BA31" s="42"/>
      <c r="BB31" s="42"/>
    </row>
    <row r="32" spans="1:54" ht="16.5" thickBot="1" x14ac:dyDescent="0.3">
      <c r="A32" s="26">
        <v>24</v>
      </c>
      <c r="B32" s="70">
        <v>90.199999999999989</v>
      </c>
      <c r="C32" s="55">
        <f t="shared" si="0"/>
        <v>2.8636344278654491</v>
      </c>
      <c r="D32" s="52">
        <f t="shared" si="1"/>
        <v>80.746132328520119</v>
      </c>
      <c r="E32" s="59">
        <f t="shared" si="2"/>
        <v>6.5902332436144269</v>
      </c>
      <c r="F32" s="71">
        <v>181.59</v>
      </c>
      <c r="G32" s="56">
        <f t="shared" si="3"/>
        <v>120.03393150146516</v>
      </c>
      <c r="H32" s="52">
        <f t="shared" si="4"/>
        <v>84.912821164530286</v>
      </c>
      <c r="I32" s="53">
        <f t="shared" si="5"/>
        <v>-23.35675266599544</v>
      </c>
      <c r="J32" s="58">
        <v>31.87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31.87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58.08</v>
      </c>
      <c r="V32" s="84">
        <v>0</v>
      </c>
      <c r="W32" s="84">
        <v>0</v>
      </c>
      <c r="X32" s="94">
        <f t="shared" si="10"/>
        <v>0</v>
      </c>
      <c r="Y32" s="95">
        <f t="shared" si="11"/>
        <v>58.08</v>
      </c>
      <c r="Z32" s="92">
        <v>0</v>
      </c>
      <c r="AA32" s="93">
        <v>0</v>
      </c>
      <c r="AB32" s="93">
        <v>0</v>
      </c>
      <c r="AC32" s="93">
        <v>81.790000000000006</v>
      </c>
      <c r="AD32" s="96">
        <f t="shared" si="12"/>
        <v>0</v>
      </c>
      <c r="AE32" s="52">
        <f t="shared" si="13"/>
        <v>81.790000000000006</v>
      </c>
      <c r="AF32" s="118">
        <v>0.41682204301075299</v>
      </c>
      <c r="AG32" s="117">
        <v>0.15244341397849501</v>
      </c>
      <c r="AH32" s="54">
        <f t="shared" si="6"/>
        <v>8.0964252909938068</v>
      </c>
      <c r="AI32" s="63">
        <f t="shared" si="7"/>
        <v>6.4377898296359319</v>
      </c>
      <c r="AJ32" s="65">
        <v>120.03393150146516</v>
      </c>
      <c r="AK32" s="62">
        <v>84.653634427865455</v>
      </c>
      <c r="AL32" s="129">
        <v>84.912821164530286</v>
      </c>
      <c r="AM32" s="62">
        <v>138.82613232852012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128.88999999999999</v>
      </c>
      <c r="C33" s="40">
        <f t="shared" ref="C33:AE33" si="14">MAX(C9:C32)</f>
        <v>30.821537903916976</v>
      </c>
      <c r="D33" s="40">
        <f t="shared" si="14"/>
        <v>99.923274532916224</v>
      </c>
      <c r="E33" s="40">
        <f t="shared" si="14"/>
        <v>7.7020987743294205</v>
      </c>
      <c r="F33" s="40">
        <f t="shared" si="14"/>
        <v>212.71</v>
      </c>
      <c r="G33" s="40">
        <f t="shared" si="14"/>
        <v>140.80799447712263</v>
      </c>
      <c r="H33" s="40">
        <f t="shared" si="14"/>
        <v>94.412999161409914</v>
      </c>
      <c r="I33" s="40">
        <f t="shared" si="14"/>
        <v>8.2073781421295706</v>
      </c>
      <c r="J33" s="40">
        <f t="shared" si="14"/>
        <v>32.270000000000003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32.270000000000003</v>
      </c>
      <c r="Q33" s="40">
        <f t="shared" si="14"/>
        <v>0</v>
      </c>
      <c r="R33" s="40">
        <f t="shared" si="14"/>
        <v>32.94</v>
      </c>
      <c r="S33" s="40">
        <f t="shared" si="14"/>
        <v>0</v>
      </c>
      <c r="T33" s="40">
        <f t="shared" si="14"/>
        <v>0</v>
      </c>
      <c r="U33" s="40">
        <f t="shared" si="14"/>
        <v>61.19</v>
      </c>
      <c r="V33" s="40">
        <f t="shared" si="14"/>
        <v>0</v>
      </c>
      <c r="W33" s="40">
        <f t="shared" si="14"/>
        <v>0</v>
      </c>
      <c r="X33" s="40">
        <f t="shared" si="14"/>
        <v>32.94</v>
      </c>
      <c r="Y33" s="40">
        <f t="shared" si="14"/>
        <v>61.19</v>
      </c>
      <c r="Z33" s="40">
        <f>MAX(Z9:Z32)</f>
        <v>13.6</v>
      </c>
      <c r="AA33" s="40">
        <f>MAX(AA9:AA32)</f>
        <v>0</v>
      </c>
      <c r="AB33" s="40">
        <f>MAX(AB9:AB32)</f>
        <v>0</v>
      </c>
      <c r="AC33" s="40">
        <f t="shared" si="14"/>
        <v>84.1</v>
      </c>
      <c r="AD33" s="40">
        <f t="shared" si="14"/>
        <v>13.6</v>
      </c>
      <c r="AE33" s="40">
        <f t="shared" si="14"/>
        <v>84.1</v>
      </c>
      <c r="AF33" s="40">
        <f t="shared" ref="AF33:AM33" si="15">MAX(AF9:AF32)</f>
        <v>0.41682204301075299</v>
      </c>
      <c r="AG33" s="40">
        <f t="shared" si="15"/>
        <v>0.15244341397849501</v>
      </c>
      <c r="AH33" s="40">
        <f t="shared" si="15"/>
        <v>9.2921843184567194</v>
      </c>
      <c r="AI33" s="40">
        <f t="shared" si="15"/>
        <v>7.5496553603509255</v>
      </c>
      <c r="AJ33" s="40">
        <f t="shared" si="15"/>
        <v>140.80799447712263</v>
      </c>
      <c r="AK33" s="40">
        <f t="shared" si="15"/>
        <v>106.15922099381697</v>
      </c>
      <c r="AL33" s="40">
        <f t="shared" si="15"/>
        <v>94.412999161409914</v>
      </c>
      <c r="AM33" s="130">
        <f t="shared" si="15"/>
        <v>158.11327453291622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106.54959183673466</v>
      </c>
      <c r="C34" s="41">
        <f t="shared" ref="C34:AE34" si="16">AVERAGE(C9:C33,C9:C32)</f>
        <v>16.052995595524628</v>
      </c>
      <c r="D34" s="41">
        <f t="shared" si="16"/>
        <v>83.87415305261473</v>
      </c>
      <c r="E34" s="41">
        <f t="shared" si="16"/>
        <v>6.8174821929047837</v>
      </c>
      <c r="F34" s="41">
        <f t="shared" si="16"/>
        <v>165.96673469387753</v>
      </c>
      <c r="G34" s="41">
        <f t="shared" si="16"/>
        <v>111.3492556962954</v>
      </c>
      <c r="H34" s="41">
        <f t="shared" si="16"/>
        <v>74.433689344525305</v>
      </c>
      <c r="I34" s="41">
        <f t="shared" si="16"/>
        <v>-19.189304800398997</v>
      </c>
      <c r="J34" s="41">
        <f t="shared" si="16"/>
        <v>27.977346938775511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27.977346938775511</v>
      </c>
      <c r="Q34" s="41">
        <f t="shared" si="16"/>
        <v>0</v>
      </c>
      <c r="R34" s="41">
        <f t="shared" si="16"/>
        <v>7.6257142857142863</v>
      </c>
      <c r="S34" s="41">
        <f t="shared" si="16"/>
        <v>0</v>
      </c>
      <c r="T34" s="41">
        <f t="shared" si="16"/>
        <v>0</v>
      </c>
      <c r="U34" s="41">
        <f t="shared" si="16"/>
        <v>57.898571428571415</v>
      </c>
      <c r="V34" s="41">
        <f t="shared" si="16"/>
        <v>0</v>
      </c>
      <c r="W34" s="41">
        <f t="shared" si="16"/>
        <v>0</v>
      </c>
      <c r="X34" s="41">
        <f t="shared" si="16"/>
        <v>7.6257142857142863</v>
      </c>
      <c r="Y34" s="41">
        <f t="shared" si="16"/>
        <v>57.898571428571415</v>
      </c>
      <c r="Z34" s="41">
        <f>AVERAGE(Z9:Z33,Z9:Z32)</f>
        <v>3.5469387755102044</v>
      </c>
      <c r="AA34" s="41">
        <f>AVERAGE(AA9:AA33,AA9:AA32)</f>
        <v>0</v>
      </c>
      <c r="AB34" s="41">
        <f>AVERAGE(AB9:AB33,AB9:AB32)</f>
        <v>0</v>
      </c>
      <c r="AC34" s="41">
        <f t="shared" si="16"/>
        <v>73.827755102040811</v>
      </c>
      <c r="AD34" s="41">
        <f t="shared" si="16"/>
        <v>3.5469387755102044</v>
      </c>
      <c r="AE34" s="41">
        <f t="shared" si="16"/>
        <v>73.827755102040811</v>
      </c>
      <c r="AF34" s="41">
        <f t="shared" ref="AF34:AM34" si="17">AVERAGE(AF9:AF33,AF9:AF32)</f>
        <v>0.41682204301075348</v>
      </c>
      <c r="AG34" s="41">
        <f t="shared" si="17"/>
        <v>0.15244341397849495</v>
      </c>
      <c r="AH34" s="41">
        <f t="shared" si="17"/>
        <v>7.7432941406583637</v>
      </c>
      <c r="AI34" s="41">
        <f t="shared" si="17"/>
        <v>6.6650387789262897</v>
      </c>
      <c r="AJ34" s="41">
        <f t="shared" si="17"/>
        <v>114.61864345139746</v>
      </c>
      <c r="AK34" s="41">
        <f t="shared" si="17"/>
        <v>89.701927903481788</v>
      </c>
      <c r="AL34" s="41">
        <f t="shared" si="17"/>
        <v>81.387158732280398</v>
      </c>
      <c r="AM34" s="131">
        <f t="shared" si="17"/>
        <v>141.71149999139027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94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95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96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93</v>
      </c>
      <c r="B37" s="199"/>
      <c r="C37" s="199"/>
      <c r="D37" s="198" t="s">
        <v>100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97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92</v>
      </c>
      <c r="AM37" s="196"/>
      <c r="AN37" s="196"/>
      <c r="AO37" s="197"/>
      <c r="AP37" s="212" t="s">
        <v>98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665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174.13</v>
      </c>
      <c r="Z38" s="132"/>
      <c r="AA38" s="8" t="s">
        <v>21</v>
      </c>
      <c r="AB38" s="5" t="s">
        <v>23</v>
      </c>
      <c r="AC38" s="30"/>
      <c r="AD38" s="133">
        <v>1424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100" t="s">
        <v>21</v>
      </c>
      <c r="AL38" s="99" t="s">
        <v>24</v>
      </c>
      <c r="AM38" s="132">
        <v>77.126599999999996</v>
      </c>
      <c r="AN38" s="134"/>
      <c r="AO38" s="8" t="s">
        <v>21</v>
      </c>
      <c r="AP38" s="5" t="s">
        <v>24</v>
      </c>
      <c r="AQ38" s="132">
        <v>1726.4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3861.16</v>
      </c>
      <c r="C39" s="11" t="s">
        <v>21</v>
      </c>
      <c r="D39" s="9" t="s">
        <v>72</v>
      </c>
      <c r="E39" s="10">
        <v>2532</v>
      </c>
      <c r="F39" s="12" t="s">
        <v>21</v>
      </c>
      <c r="G39" s="98"/>
      <c r="H39" s="101" t="s">
        <v>25</v>
      </c>
      <c r="I39" s="102"/>
      <c r="J39" s="103">
        <v>32.270000000000003</v>
      </c>
      <c r="K39" s="104" t="s">
        <v>63</v>
      </c>
      <c r="L39" s="105">
        <v>243.25000000001901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32.94</v>
      </c>
      <c r="Z39" s="102" t="s">
        <v>63</v>
      </c>
      <c r="AA39" s="108">
        <v>243.45833333335199</v>
      </c>
      <c r="AB39" s="106" t="s">
        <v>25</v>
      </c>
      <c r="AC39" s="109"/>
      <c r="AD39" s="103">
        <v>63.41</v>
      </c>
      <c r="AE39" s="104" t="s">
        <v>63</v>
      </c>
      <c r="AF39" s="108">
        <v>0.45763888888888887</v>
      </c>
      <c r="AG39" s="106" t="s">
        <v>25</v>
      </c>
      <c r="AH39" s="102"/>
      <c r="AI39" s="103">
        <v>0</v>
      </c>
      <c r="AJ39" s="102" t="s">
        <v>76</v>
      </c>
      <c r="AK39" s="107">
        <v>243.04166666668499</v>
      </c>
      <c r="AL39" s="101" t="s">
        <v>25</v>
      </c>
      <c r="AM39" s="102">
        <v>13.6</v>
      </c>
      <c r="AN39" s="103" t="s">
        <v>76</v>
      </c>
      <c r="AO39" s="111">
        <v>243.41666666668601</v>
      </c>
      <c r="AP39" s="106" t="s">
        <v>25</v>
      </c>
      <c r="AQ39" s="102">
        <v>84.1</v>
      </c>
      <c r="AR39" s="104" t="s">
        <v>62</v>
      </c>
      <c r="AS39" s="107">
        <v>243.45833333335199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510.79999999999995</v>
      </c>
      <c r="F42" s="44" t="s">
        <v>70</v>
      </c>
      <c r="G42" s="47">
        <v>243.79166666668601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/>
      <c r="F43" s="78"/>
      <c r="G43" s="79">
        <v>58.12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82.02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248.89164451465564</v>
      </c>
      <c r="F45" s="83" t="s">
        <v>73</v>
      </c>
      <c r="G45" s="48">
        <v>243.83333333335199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246.96721547093958</v>
      </c>
      <c r="F46" s="80" t="s">
        <v>73</v>
      </c>
      <c r="G46" s="60">
        <v>243.79166666668601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105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 SEP 23 </vt:lpstr>
      <vt:lpstr>'01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2023-09-02T06:48:19Z</dcterms:modified>
</cp:coreProperties>
</file>