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D4E266B5-6EC9-480C-9DA9-97B208F59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 SEP 23 " sheetId="3" r:id="rId1"/>
  </sheets>
  <externalReferences>
    <externalReference r:id="rId2"/>
  </externalReferences>
  <definedNames>
    <definedName name="_xlnm.Print_Area" localSheetId="0">'18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<sst xmlns="http://schemas.openxmlformats.org/spreadsheetml/2006/main" count="139" uniqueCount="106">
  <si>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</si>
  <si>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</si>
  <si>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</si>
  <si>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</si>
  <si>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</si>
  <si>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</si>
  <si>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</si>
  <si>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</si>
  <si>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</si>
  <si>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</si>
  <si>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</si>
  <si>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</si>
  <si>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</si>
  <si>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</si>
  <si>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</si>
  <si>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</si>
  <si>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</si>
  <si>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</si>
  <si>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</si>
  <si>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</si>
  <si>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</si>
  <si>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</si>
  <si>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</si>
  <si>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</si>
  <si>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</si>
  <si>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</si>
  <si>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</si>
  <si>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</si>
  <si>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</si>
  <si>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</si>
  <si>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</si>
  <si>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</si>
  <si>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</si>
  <si>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</si>
  <si>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</si>
  <si>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</si>
  <si>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</si>
  <si>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</si>
  <si>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</si>
  <si>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</si>
  <si>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</si>
  <si>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</si>
  <si>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</si>
  <si>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</si>
  <si>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</si>
  <si>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</si>
  <si>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</si>
  <si>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</si>
  <si>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</si>
  <si>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</si>
  <si>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</si>
  <si>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</si>
  <si>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</si>
  <si>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</si>
  <si>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</si>
  <si>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</si>
  <si>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</si>
  <si>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</si>
  <si>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</si>
  <si>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</si>
  <si>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</si>
  <si>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</si>
  <si>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</si>
  <si>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</si>
  <si>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</si>
  <si>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</si>
  <si>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</si>
  <si>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</si>
  <si>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</si>
  <si>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</si>
  <si>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</si>
  <si>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</si>
  <si>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</si>
  <si>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</si>
  <si>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</si>
  <si>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</si>
  <si>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</si>
  <si>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</si>
  <si>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</si>
  <si>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</si>
  <si>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</si>
  <si>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</si>
  <si>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</si>
  <si>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</si>
  <si>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</si>
  <si>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</si>
  <si>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</si>
  <si>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</si>
  <si>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</si>
  <si>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</si>
  <si>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</si>
  <si>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</si>
  <si>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</si>
  <si>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</si>
  <si>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</si>
  <si>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</si>
  <si>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</si>
  <si>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</si>
  <si>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</si>
  <si>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</si>
  <si>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</si>
  <si>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</si>
  <si>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</si>
  <si>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</si>
  <si>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FOFANA et MONTCHO</t>
  </si>
  <si>
    <t>MONTCHO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</si>
</sst>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'18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'!$B$9:$B$32</c:f>
              <c:numCache>
                <c:formatCode>General</c:formatCode>
                <c:ptCount val="24"/>
                <c:pt idx="0">
                  <c:v>52.43</c:v>
                </c:pt>
                <c:pt idx="1">
                  <c:v>35.39</c:v>
                </c:pt>
                <c:pt idx="2">
                  <c:v>57.55</c:v>
                </c:pt>
                <c:pt idx="3">
                  <c:v>59.34</c:v>
                </c:pt>
                <c:pt idx="4">
                  <c:v>60.18</c:v>
                </c:pt>
                <c:pt idx="5">
                  <c:v>50.680000000000007</c:v>
                </c:pt>
                <c:pt idx="6">
                  <c:v>56.91</c:v>
                </c:pt>
                <c:pt idx="7">
                  <c:v>106.31</c:v>
                </c:pt>
                <c:pt idx="8">
                  <c:v>88.77</c:v>
                </c:pt>
                <c:pt idx="9">
                  <c:v>86.32</c:v>
                </c:pt>
                <c:pt idx="10">
                  <c:v>83.53</c:v>
                </c:pt>
                <c:pt idx="11">
                  <c:v>80.87</c:v>
                </c:pt>
                <c:pt idx="12">
                  <c:v>41.61</c:v>
                </c:pt>
                <c:pt idx="13">
                  <c:v>53.39</c:v>
                </c:pt>
                <c:pt idx="14">
                  <c:v>70.52</c:v>
                </c:pt>
                <c:pt idx="15">
                  <c:v>72.38</c:v>
                </c:pt>
                <c:pt idx="16">
                  <c:v>62.190000000000005</c:v>
                </c:pt>
                <c:pt idx="17">
                  <c:v>53.39</c:v>
                </c:pt>
                <c:pt idx="18">
                  <c:v>65.66</c:v>
                </c:pt>
                <c:pt idx="19">
                  <c:v>57.480000000000004</c:v>
                </c:pt>
                <c:pt idx="20">
                  <c:v>48.94</c:v>
                </c:pt>
                <c:pt idx="21">
                  <c:v>38.950000000000003</c:v>
                </c:pt>
                <c:pt idx="22">
                  <c:v>29.64</c:v>
                </c:pt>
                <c:pt idx="23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'18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'!$C$9:$C$32</c:f>
              <c:numCache>
                <c:formatCode>General</c:formatCode>
                <c:ptCount val="24"/>
                <c:pt idx="0">
                  <c:v>11.375367095015548</c:v>
                </c:pt>
                <c:pt idx="1">
                  <c:v>-1.5331035590513693</c:v>
                </c:pt>
                <c:pt idx="2">
                  <c:v>-6.7903727466034809</c:v>
                </c:pt>
                <c:pt idx="3">
                  <c:v>5.0273160525504039</c:v>
                </c:pt>
                <c:pt idx="4">
                  <c:v>12.841138815154892</c:v>
                </c:pt>
                <c:pt idx="5">
                  <c:v>-1.7123247268118291</c:v>
                </c:pt>
                <c:pt idx="6">
                  <c:v>4.39259255548005</c:v>
                </c:pt>
                <c:pt idx="7">
                  <c:v>16.448884876580721</c:v>
                </c:pt>
                <c:pt idx="8">
                  <c:v>23.004854389548143</c:v>
                </c:pt>
                <c:pt idx="9">
                  <c:v>15.994137402139629</c:v>
                </c:pt>
                <c:pt idx="10">
                  <c:v>15.086712421381193</c:v>
                </c:pt>
                <c:pt idx="11">
                  <c:v>15.452312989809528</c:v>
                </c:pt>
                <c:pt idx="12">
                  <c:v>9.5113801275868468</c:v>
                </c:pt>
                <c:pt idx="13">
                  <c:v>14.282573850499205</c:v>
                </c:pt>
                <c:pt idx="14">
                  <c:v>22.74754512017337</c:v>
                </c:pt>
                <c:pt idx="15">
                  <c:v>19.25595716246815</c:v>
                </c:pt>
                <c:pt idx="16">
                  <c:v>18.209617973770364</c:v>
                </c:pt>
                <c:pt idx="17">
                  <c:v>20.946501764643983</c:v>
                </c:pt>
                <c:pt idx="18">
                  <c:v>31.814545712395031</c:v>
                </c:pt>
                <c:pt idx="19">
                  <c:v>31.007040825496205</c:v>
                </c:pt>
                <c:pt idx="20">
                  <c:v>23.916083562920775</c:v>
                </c:pt>
                <c:pt idx="21">
                  <c:v>14.583287952670105</c:v>
                </c:pt>
                <c:pt idx="22">
                  <c:v>9.9653465197725524</c:v>
                </c:pt>
                <c:pt idx="23">
                  <c:v>16.803588276489037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'18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'!$D$9:$D$32</c:f>
              <c:numCache>
                <c:formatCode>0.00</c:formatCode>
                <c:ptCount val="24"/>
                <c:pt idx="0">
                  <c:v>62.051414197654651</c:v>
                </c:pt>
                <c:pt idx="1">
                  <c:v>58.310828110315576</c:v>
                </c:pt>
                <c:pt idx="2">
                  <c:v>85.526036792215507</c:v>
                </c:pt>
                <c:pt idx="3">
                  <c:v>75.684428605066387</c:v>
                </c:pt>
                <c:pt idx="4">
                  <c:v>68.540527412295688</c:v>
                </c:pt>
                <c:pt idx="5">
                  <c:v>73.654035587321857</c:v>
                </c:pt>
                <c:pt idx="6">
                  <c:v>76.255195701771868</c:v>
                </c:pt>
                <c:pt idx="7">
                  <c:v>113.48054388518345</c:v>
                </c:pt>
                <c:pt idx="8">
                  <c:v>89.38819214785012</c:v>
                </c:pt>
                <c:pt idx="9">
                  <c:v>94.088497464392304</c:v>
                </c:pt>
                <c:pt idx="10">
                  <c:v>93.307322318463719</c:v>
                </c:pt>
                <c:pt idx="11">
                  <c:v>90.280150856343681</c:v>
                </c:pt>
                <c:pt idx="12">
                  <c:v>57.72828240832699</c:v>
                </c:pt>
                <c:pt idx="13">
                  <c:v>63.677450691409803</c:v>
                </c:pt>
                <c:pt idx="14">
                  <c:v>71.686288731521472</c:v>
                </c:pt>
                <c:pt idx="15">
                  <c:v>76.891680855773302</c:v>
                </c:pt>
                <c:pt idx="16">
                  <c:v>68.141116560880306</c:v>
                </c:pt>
                <c:pt idx="17">
                  <c:v>57.719717019335249</c:v>
                </c:pt>
                <c:pt idx="18">
                  <c:v>58.745356306038602</c:v>
                </c:pt>
                <c:pt idx="19">
                  <c:v>51.964888273635509</c:v>
                </c:pt>
                <c:pt idx="20">
                  <c:v>50.563903305653781</c:v>
                </c:pt>
                <c:pt idx="21">
                  <c:v>49.433427231889368</c:v>
                </c:pt>
                <c:pt idx="22">
                  <c:v>44.810980204190372</c:v>
                </c:pt>
                <c:pt idx="23">
                  <c:v>50.186731263003352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'18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'!$E$9:$E$32</c:f>
              <c:numCache>
                <c:formatCode>0.00</c:formatCode>
                <c:ptCount val="24"/>
                <c:pt idx="0">
                  <c:v>-20.996781292670207</c:v>
                </c:pt>
                <c:pt idx="1">
                  <c:v>-21.387724551264203</c:v>
                </c:pt>
                <c:pt idx="2">
                  <c:v>-21.185664045612032</c:v>
                </c:pt>
                <c:pt idx="3">
                  <c:v>-21.371744657616762</c:v>
                </c:pt>
                <c:pt idx="4">
                  <c:v>-21.201666227450588</c:v>
                </c:pt>
                <c:pt idx="5">
                  <c:v>-21.261710860510032</c:v>
                </c:pt>
                <c:pt idx="6">
                  <c:v>-23.737788257251957</c:v>
                </c:pt>
                <c:pt idx="7">
                  <c:v>-23.619428761764166</c:v>
                </c:pt>
                <c:pt idx="8">
                  <c:v>-23.623046537398288</c:v>
                </c:pt>
                <c:pt idx="9">
                  <c:v>-23.762634866531918</c:v>
                </c:pt>
                <c:pt idx="10">
                  <c:v>-24.864034739844868</c:v>
                </c:pt>
                <c:pt idx="11">
                  <c:v>-24.862463846153197</c:v>
                </c:pt>
                <c:pt idx="12">
                  <c:v>-25.629662535913859</c:v>
                </c:pt>
                <c:pt idx="13">
                  <c:v>-24.570024541909021</c:v>
                </c:pt>
                <c:pt idx="14">
                  <c:v>-23.913833851694854</c:v>
                </c:pt>
                <c:pt idx="15">
                  <c:v>-23.767638018241456</c:v>
                </c:pt>
                <c:pt idx="16">
                  <c:v>-24.160734534650643</c:v>
                </c:pt>
                <c:pt idx="17">
                  <c:v>-25.276218783979196</c:v>
                </c:pt>
                <c:pt idx="18">
                  <c:v>-24.899902018433643</c:v>
                </c:pt>
                <c:pt idx="19">
                  <c:v>-25.491929099131717</c:v>
                </c:pt>
                <c:pt idx="20">
                  <c:v>-25.539986868574594</c:v>
                </c:pt>
                <c:pt idx="21">
                  <c:v>-25.066715184559435</c:v>
                </c:pt>
                <c:pt idx="22">
                  <c:v>-25.136326723962917</c:v>
                </c:pt>
                <c:pt idx="23">
                  <c:v>-25.990319539492369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'18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'!$Q$9:$Q$32</c:f>
              <c:numCache>
                <c:formatCode>0.00</c:formatCode>
                <c:ptCount val="24"/>
                <c:pt idx="0">
                  <c:v>27.32</c:v>
                </c:pt>
                <c:pt idx="1">
                  <c:v>27.34</c:v>
                </c:pt>
                <c:pt idx="2">
                  <c:v>27.26</c:v>
                </c:pt>
                <c:pt idx="3">
                  <c:v>27.45</c:v>
                </c:pt>
                <c:pt idx="4">
                  <c:v>27.29</c:v>
                </c:pt>
                <c:pt idx="5">
                  <c:v>27.38</c:v>
                </c:pt>
                <c:pt idx="6">
                  <c:v>30.11</c:v>
                </c:pt>
                <c:pt idx="7">
                  <c:v>30.99</c:v>
                </c:pt>
                <c:pt idx="8">
                  <c:v>31.17</c:v>
                </c:pt>
                <c:pt idx="9">
                  <c:v>31.61</c:v>
                </c:pt>
                <c:pt idx="10">
                  <c:v>32.71</c:v>
                </c:pt>
                <c:pt idx="11">
                  <c:v>32.590000000000003</c:v>
                </c:pt>
                <c:pt idx="12">
                  <c:v>32.58</c:v>
                </c:pt>
                <c:pt idx="13">
                  <c:v>31.9</c:v>
                </c:pt>
                <c:pt idx="14">
                  <c:v>31.75</c:v>
                </c:pt>
                <c:pt idx="15">
                  <c:v>31.65</c:v>
                </c:pt>
                <c:pt idx="16">
                  <c:v>31.79</c:v>
                </c:pt>
                <c:pt idx="17">
                  <c:v>32.950000000000003</c:v>
                </c:pt>
                <c:pt idx="18">
                  <c:v>33.06</c:v>
                </c:pt>
                <c:pt idx="19">
                  <c:v>33.5</c:v>
                </c:pt>
                <c:pt idx="20">
                  <c:v>33.299999999999997</c:v>
                </c:pt>
                <c:pt idx="21">
                  <c:v>32.5</c:v>
                </c:pt>
                <c:pt idx="22">
                  <c:v>32.299999999999997</c:v>
                </c:pt>
                <c:pt idx="23">
                  <c:v>32.75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'18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'!$AE$9:$AE$32</c:f>
              <c:numCache>
                <c:formatCode>0.00</c:formatCode>
                <c:ptCount val="24"/>
                <c:pt idx="0">
                  <c:v>72.59</c:v>
                </c:pt>
                <c:pt idx="1">
                  <c:v>76.37</c:v>
                </c:pt>
                <c:pt idx="2">
                  <c:v>73.59</c:v>
                </c:pt>
                <c:pt idx="3">
                  <c:v>71.53</c:v>
                </c:pt>
                <c:pt idx="4">
                  <c:v>71.67</c:v>
                </c:pt>
                <c:pt idx="5">
                  <c:v>82.17</c:v>
                </c:pt>
                <c:pt idx="6">
                  <c:v>82.3</c:v>
                </c:pt>
                <c:pt idx="7">
                  <c:v>82.33</c:v>
                </c:pt>
                <c:pt idx="8">
                  <c:v>82.27</c:v>
                </c:pt>
                <c:pt idx="9">
                  <c:v>90.86</c:v>
                </c:pt>
                <c:pt idx="10">
                  <c:v>92.01</c:v>
                </c:pt>
                <c:pt idx="11">
                  <c:v>90.71</c:v>
                </c:pt>
                <c:pt idx="12">
                  <c:v>92.4</c:v>
                </c:pt>
                <c:pt idx="13">
                  <c:v>92.84</c:v>
                </c:pt>
                <c:pt idx="14">
                  <c:v>92.19</c:v>
                </c:pt>
                <c:pt idx="15">
                  <c:v>92.49</c:v>
                </c:pt>
                <c:pt idx="16">
                  <c:v>92.22</c:v>
                </c:pt>
                <c:pt idx="17">
                  <c:v>91.59</c:v>
                </c:pt>
                <c:pt idx="18">
                  <c:v>91.38</c:v>
                </c:pt>
                <c:pt idx="19">
                  <c:v>93.29</c:v>
                </c:pt>
                <c:pt idx="20">
                  <c:v>91.66</c:v>
                </c:pt>
                <c:pt idx="21">
                  <c:v>91.3</c:v>
                </c:pt>
                <c:pt idx="22">
                  <c:v>91.69</c:v>
                </c:pt>
                <c:pt idx="23">
                  <c:v>80.62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'18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'!$AK$9:$AK$32</c:f>
              <c:numCache>
                <c:formatCode>0.00</c:formatCode>
                <c:ptCount val="24"/>
                <c:pt idx="0">
                  <c:v>83.965367095015552</c:v>
                </c:pt>
                <c:pt idx="1">
                  <c:v>74.836896440948635</c:v>
                </c:pt>
                <c:pt idx="2">
                  <c:v>66.799627253396523</c:v>
                </c:pt>
                <c:pt idx="3">
                  <c:v>76.557316052550405</c:v>
                </c:pt>
                <c:pt idx="4">
                  <c:v>84.511138815154894</c:v>
                </c:pt>
                <c:pt idx="5">
                  <c:v>80.457675273188173</c:v>
                </c:pt>
                <c:pt idx="6">
                  <c:v>86.692592555480047</c:v>
                </c:pt>
                <c:pt idx="7">
                  <c:v>98.778884876580719</c:v>
                </c:pt>
                <c:pt idx="8">
                  <c:v>105.27485438954814</c:v>
                </c:pt>
                <c:pt idx="9">
                  <c:v>106.85413740213963</c:v>
                </c:pt>
                <c:pt idx="10">
                  <c:v>107.0967124213812</c:v>
                </c:pt>
                <c:pt idx="11">
                  <c:v>106.16231298980952</c:v>
                </c:pt>
                <c:pt idx="12">
                  <c:v>101.91138012758685</c:v>
                </c:pt>
                <c:pt idx="13">
                  <c:v>107.12257385049921</c:v>
                </c:pt>
                <c:pt idx="14">
                  <c:v>114.93754512017337</c:v>
                </c:pt>
                <c:pt idx="15">
                  <c:v>111.74595716246814</c:v>
                </c:pt>
                <c:pt idx="16">
                  <c:v>110.42961797377036</c:v>
                </c:pt>
                <c:pt idx="17">
                  <c:v>112.53650176464399</c:v>
                </c:pt>
                <c:pt idx="18">
                  <c:v>123.19454571239503</c:v>
                </c:pt>
                <c:pt idx="19">
                  <c:v>124.29704082549621</c:v>
                </c:pt>
                <c:pt idx="20">
                  <c:v>115.57608356292077</c:v>
                </c:pt>
                <c:pt idx="21">
                  <c:v>105.8832879526701</c:v>
                </c:pt>
                <c:pt idx="22">
                  <c:v>101.65534651977255</c:v>
                </c:pt>
                <c:pt idx="23">
                  <c:v>97.423588276489042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'18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'!$AM$9:$AM$32</c:f>
              <c:numCache>
                <c:formatCode>0.00</c:formatCode>
                <c:ptCount val="24"/>
                <c:pt idx="0">
                  <c:v>120.66141419765465</c:v>
                </c:pt>
                <c:pt idx="1">
                  <c:v>116.91082811031558</c:v>
                </c:pt>
                <c:pt idx="2">
                  <c:v>129.1860367922155</c:v>
                </c:pt>
                <c:pt idx="3">
                  <c:v>119.56442860506638</c:v>
                </c:pt>
                <c:pt idx="4">
                  <c:v>111.96052741229569</c:v>
                </c:pt>
                <c:pt idx="5">
                  <c:v>117.05403558732185</c:v>
                </c:pt>
                <c:pt idx="6">
                  <c:v>119.63519570177188</c:v>
                </c:pt>
                <c:pt idx="7">
                  <c:v>142.21054388518345</c:v>
                </c:pt>
                <c:pt idx="8">
                  <c:v>141.83819214785012</c:v>
                </c:pt>
                <c:pt idx="9">
                  <c:v>150.6884974643923</c:v>
                </c:pt>
                <c:pt idx="10">
                  <c:v>150.39732231846372</c:v>
                </c:pt>
                <c:pt idx="11">
                  <c:v>147.22015085634368</c:v>
                </c:pt>
                <c:pt idx="12">
                  <c:v>124.488282408327</c:v>
                </c:pt>
                <c:pt idx="13">
                  <c:v>132.4574506914098</c:v>
                </c:pt>
                <c:pt idx="14">
                  <c:v>142.21628873152147</c:v>
                </c:pt>
                <c:pt idx="15">
                  <c:v>147.01168085577331</c:v>
                </c:pt>
                <c:pt idx="16">
                  <c:v>139.54111656088031</c:v>
                </c:pt>
                <c:pt idx="17">
                  <c:v>138.97971701933525</c:v>
                </c:pt>
                <c:pt idx="18">
                  <c:v>145.2053563060386</c:v>
                </c:pt>
                <c:pt idx="19">
                  <c:v>138.82488827363551</c:v>
                </c:pt>
                <c:pt idx="20">
                  <c:v>138.93390330565379</c:v>
                </c:pt>
                <c:pt idx="21">
                  <c:v>137.28342723188936</c:v>
                </c:pt>
                <c:pt idx="22">
                  <c:v>132.15098020419038</c:v>
                </c:pt>
                <c:pt idx="23">
                  <c:v>122.35673126300335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'18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'!$F$9:$F$32</c:f>
              <c:numCache>
                <c:formatCode>General</c:formatCode>
                <c:ptCount val="24"/>
                <c:pt idx="0">
                  <c:v>163.97</c:v>
                </c:pt>
                <c:pt idx="1">
                  <c:v>154.13999999999999</c:v>
                </c:pt>
                <c:pt idx="2">
                  <c:v>151.19999999999999</c:v>
                </c:pt>
                <c:pt idx="3">
                  <c:v>144.24</c:v>
                </c:pt>
                <c:pt idx="4">
                  <c:v>152.52000000000001</c:v>
                </c:pt>
                <c:pt idx="5">
                  <c:v>151.19999999999999</c:v>
                </c:pt>
                <c:pt idx="6">
                  <c:v>147.47</c:v>
                </c:pt>
                <c:pt idx="7">
                  <c:v>160.97999999999999</c:v>
                </c:pt>
                <c:pt idx="8">
                  <c:v>170.31</c:v>
                </c:pt>
                <c:pt idx="9">
                  <c:v>149.69</c:v>
                </c:pt>
                <c:pt idx="10">
                  <c:v>148.52000000000001</c:v>
                </c:pt>
                <c:pt idx="11">
                  <c:v>145.65</c:v>
                </c:pt>
                <c:pt idx="12">
                  <c:v>158.41</c:v>
                </c:pt>
                <c:pt idx="13">
                  <c:v>145.19999999999999</c:v>
                </c:pt>
                <c:pt idx="14">
                  <c:v>173.67</c:v>
                </c:pt>
                <c:pt idx="15">
                  <c:v>192.22</c:v>
                </c:pt>
                <c:pt idx="16">
                  <c:v>196.22</c:v>
                </c:pt>
                <c:pt idx="17">
                  <c:v>206.83</c:v>
                </c:pt>
                <c:pt idx="18">
                  <c:v>230.58</c:v>
                </c:pt>
                <c:pt idx="19">
                  <c:v>226.57</c:v>
                </c:pt>
                <c:pt idx="20">
                  <c:v>221.29</c:v>
                </c:pt>
                <c:pt idx="21">
                  <c:v>213.9</c:v>
                </c:pt>
                <c:pt idx="22">
                  <c:v>202.12</c:v>
                </c:pt>
                <c:pt idx="23">
                  <c:v>189.27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'18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'!$G$9:$G$32</c:f>
              <c:numCache>
                <c:formatCode>0.00</c:formatCode>
                <c:ptCount val="24"/>
                <c:pt idx="0">
                  <c:v>88.64861940724694</c:v>
                </c:pt>
                <c:pt idx="1">
                  <c:v>81.329634654342485</c:v>
                </c:pt>
                <c:pt idx="2">
                  <c:v>80.472800829319027</c:v>
                </c:pt>
                <c:pt idx="3">
                  <c:v>76.269344683863096</c:v>
                </c:pt>
                <c:pt idx="4">
                  <c:v>82.539833666387239</c:v>
                </c:pt>
                <c:pt idx="5">
                  <c:v>82.568177877050871</c:v>
                </c:pt>
                <c:pt idx="6">
                  <c:v>75.329788846290029</c:v>
                </c:pt>
                <c:pt idx="7">
                  <c:v>86.361636404404578</c:v>
                </c:pt>
                <c:pt idx="8">
                  <c:v>90.3214831631458</c:v>
                </c:pt>
                <c:pt idx="9">
                  <c:v>81.521714587545944</c:v>
                </c:pt>
                <c:pt idx="10">
                  <c:v>79.638518640835599</c:v>
                </c:pt>
                <c:pt idx="11">
                  <c:v>79.0477625601537</c:v>
                </c:pt>
                <c:pt idx="12">
                  <c:v>90.321173984787833</c:v>
                </c:pt>
                <c:pt idx="13">
                  <c:v>78.455583659400389</c:v>
                </c:pt>
                <c:pt idx="14">
                  <c:v>84.511628708303363</c:v>
                </c:pt>
                <c:pt idx="15">
                  <c:v>96.396004515160044</c:v>
                </c:pt>
                <c:pt idx="16">
                  <c:v>89.582227322904544</c:v>
                </c:pt>
                <c:pt idx="17">
                  <c:v>107.03574505057726</c:v>
                </c:pt>
                <c:pt idx="18">
                  <c:v>117.45536519412931</c:v>
                </c:pt>
                <c:pt idx="19">
                  <c:v>111.1761530650695</c:v>
                </c:pt>
                <c:pt idx="20">
                  <c:v>109.21326888952825</c:v>
                </c:pt>
                <c:pt idx="21">
                  <c:v>108.08605639144196</c:v>
                </c:pt>
                <c:pt idx="22">
                  <c:v>101.24685251304818</c:v>
                </c:pt>
                <c:pt idx="23">
                  <c:v>96.647110095607047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'18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'!$H$9:$H$32</c:f>
              <c:numCache>
                <c:formatCode>0.00</c:formatCode>
                <c:ptCount val="24"/>
                <c:pt idx="0">
                  <c:v>68.954266033567094</c:v>
                </c:pt>
                <c:pt idx="1">
                  <c:v>66.81678328019251</c:v>
                </c:pt>
                <c:pt idx="2">
                  <c:v>64.845334670418666</c:v>
                </c:pt>
                <c:pt idx="3">
                  <c:v>62.353264655859867</c:v>
                </c:pt>
                <c:pt idx="4">
                  <c:v>64.048142938146768</c:v>
                </c:pt>
                <c:pt idx="5">
                  <c:v>62.719558294553138</c:v>
                </c:pt>
                <c:pt idx="6">
                  <c:v>66.257586670331079</c:v>
                </c:pt>
                <c:pt idx="7">
                  <c:v>68.046052788799074</c:v>
                </c:pt>
                <c:pt idx="8">
                  <c:v>72.711697270686813</c:v>
                </c:pt>
                <c:pt idx="9">
                  <c:v>61.809910687943997</c:v>
                </c:pt>
                <c:pt idx="10">
                  <c:v>61.981996064009905</c:v>
                </c:pt>
                <c:pt idx="11">
                  <c:v>59.474755680316179</c:v>
                </c:pt>
                <c:pt idx="12">
                  <c:v>60.842026015544079</c:v>
                </c:pt>
                <c:pt idx="13">
                  <c:v>60.057727523284697</c:v>
                </c:pt>
                <c:pt idx="14">
                  <c:v>81.669134691746251</c:v>
                </c:pt>
                <c:pt idx="15">
                  <c:v>88.153121288548718</c:v>
                </c:pt>
                <c:pt idx="16">
                  <c:v>99.014777858531872</c:v>
                </c:pt>
                <c:pt idx="17">
                  <c:v>91.798484775279505</c:v>
                </c:pt>
                <c:pt idx="18">
                  <c:v>104.22637423832001</c:v>
                </c:pt>
                <c:pt idx="19">
                  <c:v>106.64796488678797</c:v>
                </c:pt>
                <c:pt idx="20">
                  <c:v>103.53148703092693</c:v>
                </c:pt>
                <c:pt idx="21">
                  <c:v>97.549516517296212</c:v>
                </c:pt>
                <c:pt idx="22">
                  <c:v>93.056355139223911</c:v>
                </c:pt>
                <c:pt idx="23">
                  <c:v>85.294391076021626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'18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'!$I$9:$I$32</c:f>
              <c:numCache>
                <c:formatCode>0.00</c:formatCode>
                <c:ptCount val="24"/>
                <c:pt idx="0">
                  <c:v>6.3671145591859748</c:v>
                </c:pt>
                <c:pt idx="1">
                  <c:v>5.9935820654649739</c:v>
                </c:pt>
                <c:pt idx="2">
                  <c:v>5.881864500262278</c:v>
                </c:pt>
                <c:pt idx="3">
                  <c:v>5.6173906602770352</c:v>
                </c:pt>
                <c:pt idx="4">
                  <c:v>5.9320233954660146</c:v>
                </c:pt>
                <c:pt idx="5">
                  <c:v>5.9122638283959894</c:v>
                </c:pt>
                <c:pt idx="6">
                  <c:v>5.882624483378887</c:v>
                </c:pt>
                <c:pt idx="7">
                  <c:v>6.5723108067963061</c:v>
                </c:pt>
                <c:pt idx="8">
                  <c:v>7.2768195661673722</c:v>
                </c:pt>
                <c:pt idx="9">
                  <c:v>6.3583747245100675</c:v>
                </c:pt>
                <c:pt idx="10">
                  <c:v>6.899485295154502</c:v>
                </c:pt>
                <c:pt idx="11">
                  <c:v>7.1274817595301521</c:v>
                </c:pt>
                <c:pt idx="12">
                  <c:v>7.2467999996680668</c:v>
                </c:pt>
                <c:pt idx="13">
                  <c:v>6.6866888173149128</c:v>
                </c:pt>
                <c:pt idx="14">
                  <c:v>7.4892365999503703</c:v>
                </c:pt>
                <c:pt idx="15">
                  <c:v>7.6708741962912335</c:v>
                </c:pt>
                <c:pt idx="16">
                  <c:v>7.6229948185635941</c:v>
                </c:pt>
                <c:pt idx="17">
                  <c:v>7.9957701741432423</c:v>
                </c:pt>
                <c:pt idx="18">
                  <c:v>8.8982605675506896</c:v>
                </c:pt>
                <c:pt idx="19">
                  <c:v>8.7458820481425015</c:v>
                </c:pt>
                <c:pt idx="20">
                  <c:v>8.5452440795447977</c:v>
                </c:pt>
                <c:pt idx="21">
                  <c:v>8.2644270912618332</c:v>
                </c:pt>
                <c:pt idx="22">
                  <c:v>7.8167923477279224</c:v>
                </c:pt>
                <c:pt idx="23">
                  <c:v>7.3284988283713481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'18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2.5</c:v>
                </c:pt>
                <c:pt idx="7">
                  <c:v>5</c:v>
                </c:pt>
                <c:pt idx="8">
                  <c:v>6.7</c:v>
                </c:pt>
                <c:pt idx="9">
                  <c:v>6.8</c:v>
                </c:pt>
                <c:pt idx="10">
                  <c:v>11.4</c:v>
                </c:pt>
                <c:pt idx="11">
                  <c:v>14.8</c:v>
                </c:pt>
                <c:pt idx="12">
                  <c:v>6.7</c:v>
                </c:pt>
                <c:pt idx="13">
                  <c:v>6.4</c:v>
                </c:pt>
                <c:pt idx="14">
                  <c:v>6.6</c:v>
                </c:pt>
                <c:pt idx="15">
                  <c:v>2.6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'18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'18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'18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'18 SEP 23 '!$AJ$9:$AJ$32</c:f>
              <c:numCache>
                <c:formatCode>0.00</c:formatCode>
                <c:ptCount val="24"/>
                <c:pt idx="0">
                  <c:v>88.64861940724694</c:v>
                </c:pt>
                <c:pt idx="1">
                  <c:v>81.329634654342485</c:v>
                </c:pt>
                <c:pt idx="2">
                  <c:v>80.472800829319027</c:v>
                </c:pt>
                <c:pt idx="3">
                  <c:v>76.269344683863096</c:v>
                </c:pt>
                <c:pt idx="4">
                  <c:v>82.539833666387239</c:v>
                </c:pt>
                <c:pt idx="5">
                  <c:v>83.068177877050871</c:v>
                </c:pt>
                <c:pt idx="6">
                  <c:v>77.829788846290029</c:v>
                </c:pt>
                <c:pt idx="7">
                  <c:v>91.361636404404578</c:v>
                </c:pt>
                <c:pt idx="8">
                  <c:v>97.021483163145803</c:v>
                </c:pt>
                <c:pt idx="9">
                  <c:v>88.321714587545941</c:v>
                </c:pt>
                <c:pt idx="10">
                  <c:v>91.038518640835605</c:v>
                </c:pt>
                <c:pt idx="11">
                  <c:v>93.847762560153697</c:v>
                </c:pt>
                <c:pt idx="12">
                  <c:v>97.021173984787836</c:v>
                </c:pt>
                <c:pt idx="13">
                  <c:v>84.855583659400395</c:v>
                </c:pt>
                <c:pt idx="14">
                  <c:v>91.111628708303357</c:v>
                </c:pt>
                <c:pt idx="15">
                  <c:v>98.996004515160038</c:v>
                </c:pt>
                <c:pt idx="16">
                  <c:v>90.382227322904541</c:v>
                </c:pt>
                <c:pt idx="17">
                  <c:v>107.03574505057726</c:v>
                </c:pt>
                <c:pt idx="18">
                  <c:v>117.45536519412931</c:v>
                </c:pt>
                <c:pt idx="19">
                  <c:v>111.1761530650695</c:v>
                </c:pt>
                <c:pt idx="20">
                  <c:v>109.21326888952825</c:v>
                </c:pt>
                <c:pt idx="21">
                  <c:v>108.08605639144196</c:v>
                </c:pt>
                <c:pt idx="22">
                  <c:v>101.24685251304818</c:v>
                </c:pt>
                <c:pt idx="23">
                  <c:v>96.647110095607047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'18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'18 SEP 23 '!$AL$9:$AL$32</c:f>
              <c:numCache>
                <c:formatCode>0.00</c:formatCode>
                <c:ptCount val="24"/>
                <c:pt idx="0">
                  <c:v>68.954266033567094</c:v>
                </c:pt>
                <c:pt idx="1">
                  <c:v>66.81678328019251</c:v>
                </c:pt>
                <c:pt idx="2">
                  <c:v>64.845334670418666</c:v>
                </c:pt>
                <c:pt idx="3">
                  <c:v>62.353264655859867</c:v>
                </c:pt>
                <c:pt idx="4">
                  <c:v>64.048142938146768</c:v>
                </c:pt>
                <c:pt idx="5">
                  <c:v>63.019558294553136</c:v>
                </c:pt>
                <c:pt idx="6">
                  <c:v>67.507586670331079</c:v>
                </c:pt>
                <c:pt idx="7">
                  <c:v>71.436052788799074</c:v>
                </c:pt>
                <c:pt idx="8">
                  <c:v>83.611697270686818</c:v>
                </c:pt>
                <c:pt idx="9">
                  <c:v>69.059910687943997</c:v>
                </c:pt>
                <c:pt idx="10">
                  <c:v>80.041996064009908</c:v>
                </c:pt>
                <c:pt idx="11">
                  <c:v>83.00475568031618</c:v>
                </c:pt>
                <c:pt idx="12">
                  <c:v>82.852026015544084</c:v>
                </c:pt>
                <c:pt idx="13">
                  <c:v>80.837727523284698</c:v>
                </c:pt>
                <c:pt idx="14">
                  <c:v>94.899134691746255</c:v>
                </c:pt>
                <c:pt idx="15">
                  <c:v>91.613121288548712</c:v>
                </c:pt>
                <c:pt idx="16">
                  <c:v>99.014777858531872</c:v>
                </c:pt>
                <c:pt idx="17">
                  <c:v>91.798484775279505</c:v>
                </c:pt>
                <c:pt idx="18">
                  <c:v>104.22637423832001</c:v>
                </c:pt>
                <c:pt idx="19">
                  <c:v>106.64796488678797</c:v>
                </c:pt>
                <c:pt idx="20">
                  <c:v>103.53148703092693</c:v>
                </c:pt>
                <c:pt idx="21">
                  <c:v>97.549516517296212</c:v>
                </c:pt>
                <c:pt idx="22">
                  <c:v>93.056355139223911</c:v>
                </c:pt>
                <c:pt idx="23">
                  <c:v>85.294391076021626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6246">
          <cell r="AV6246">
            <v>0.14151451612903199</v>
          </cell>
          <cell r="AW6246">
            <v>0.42775094086021498</v>
          </cell>
        </row>
        <row r="6247">
          <cell r="AV6247">
            <v>0.14151451612903199</v>
          </cell>
          <cell r="AW6247">
            <v>0.42775094086021498</v>
          </cell>
        </row>
        <row r="6248">
          <cell r="AV6248">
            <v>0.14151451612903199</v>
          </cell>
          <cell r="AW6248">
            <v>0.42775094086021498</v>
          </cell>
        </row>
        <row r="6249">
          <cell r="AV6249">
            <v>0.14151451612903199</v>
          </cell>
          <cell r="AW6249">
            <v>0.42775094086021498</v>
          </cell>
        </row>
        <row r="6250">
          <cell r="AV6250">
            <v>0.14151451612903199</v>
          </cell>
          <cell r="AW6250">
            <v>0.42775094086021498</v>
          </cell>
        </row>
        <row r="6251">
          <cell r="AV6251">
            <v>0.14151451612903199</v>
          </cell>
          <cell r="AW6251">
            <v>0.42775094086021498</v>
          </cell>
        </row>
        <row r="6252">
          <cell r="AV6252">
            <v>0.14151451612903199</v>
          </cell>
          <cell r="AW6252">
            <v>0.42775094086021498</v>
          </cell>
        </row>
        <row r="6253">
          <cell r="AV6253">
            <v>0.14151451612903199</v>
          </cell>
          <cell r="AW6253">
            <v>0.42775094086021498</v>
          </cell>
        </row>
        <row r="6254">
          <cell r="AV6254">
            <v>0.14151451612903199</v>
          </cell>
          <cell r="AW6254">
            <v>0.42775094086021498</v>
          </cell>
        </row>
        <row r="6255">
          <cell r="AV6255">
            <v>0.14151451612903199</v>
          </cell>
          <cell r="AW6255">
            <v>0.42775094086021498</v>
          </cell>
        </row>
        <row r="6256">
          <cell r="AV6256">
            <v>0.14151451612903199</v>
          </cell>
          <cell r="AW6256">
            <v>0.42775094086021498</v>
          </cell>
        </row>
        <row r="6257">
          <cell r="AV6257">
            <v>0.14151451612903199</v>
          </cell>
          <cell r="AW6257">
            <v>0.42775094086021498</v>
          </cell>
        </row>
        <row r="6258">
          <cell r="AV6258">
            <v>0.14151451612903199</v>
          </cell>
          <cell r="AW6258">
            <v>0.42775094086021498</v>
          </cell>
        </row>
        <row r="6259">
          <cell r="AV6259">
            <v>0.14151451612903199</v>
          </cell>
          <cell r="AW6259">
            <v>0.42775094086021498</v>
          </cell>
        </row>
        <row r="6260">
          <cell r="AV6260">
            <v>0.14151451612903199</v>
          </cell>
          <cell r="AW6260">
            <v>0.42775094086021498</v>
          </cell>
        </row>
        <row r="6261">
          <cell r="AV6261">
            <v>0.14151451612903199</v>
          </cell>
          <cell r="AW6261">
            <v>0.42775094086021498</v>
          </cell>
        </row>
        <row r="6262">
          <cell r="AV6262">
            <v>0.14151451612903199</v>
          </cell>
          <cell r="AW6262">
            <v>0.42775094086021498</v>
          </cell>
        </row>
        <row r="6263">
          <cell r="AV6263">
            <v>0.14151451612903199</v>
          </cell>
          <cell r="AW6263">
            <v>0.42775094086021498</v>
          </cell>
        </row>
        <row r="6264">
          <cell r="AV6264">
            <v>0.14151451612903199</v>
          </cell>
          <cell r="AW6264">
            <v>0.42775094086021498</v>
          </cell>
        </row>
        <row r="6265">
          <cell r="AV6265">
            <v>0.14151451612903199</v>
          </cell>
          <cell r="AW6265">
            <v>0.42775094086021498</v>
          </cell>
        </row>
        <row r="6266">
          <cell r="AV6266">
            <v>0.14151451612903199</v>
          </cell>
          <cell r="AW6266">
            <v>0.42775094086021498</v>
          </cell>
        </row>
        <row r="6267">
          <cell r="AV6267">
            <v>0.14151451612903199</v>
          </cell>
          <cell r="AW6267">
            <v>0.42775094086021498</v>
          </cell>
        </row>
        <row r="6268">
          <cell r="AV6268">
            <v>0.14151451612903199</v>
          </cell>
          <cell r="AW6268">
            <v>0.42775094086021498</v>
          </cell>
        </row>
        <row r="6269">
          <cell r="AV6269">
            <v>0.14151451612903199</v>
          </cell>
          <cell r="AW6269">
            <v>0.42775094086021498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7" zoomScaleNormal="85" zoomScaleSheetLayoutView="100" workbookViewId="0">
      <selection activeCell="E39" sqref="E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45187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52.43</v>
      </c>
      <c r="C9" s="51">
        <f t="shared" ref="C9:C32" si="0">AK9-AE9</f>
        <v>11.375367095015548</v>
      </c>
      <c r="D9" s="52">
        <f t="shared" ref="D9:D32" si="1">AM9-Y9</f>
        <v>62.051414197654651</v>
      </c>
      <c r="E9" s="59">
        <f t="shared" ref="E9:E32" si="2">(AG9+AI9)-Q9</f>
        <v>-20.996781292670207</v>
      </c>
      <c r="F9" s="76">
        <v>163.97</v>
      </c>
      <c r="G9" s="52">
        <f t="shared" ref="G9:G32" si="3">AJ9-AD9</f>
        <v>88.64861940724694</v>
      </c>
      <c r="H9" s="52">
        <f t="shared" ref="H9:H32" si="4">AL9-X9</f>
        <v>68.954266033567094</v>
      </c>
      <c r="I9" s="53">
        <f t="shared" ref="I9:I32" si="5">(AH9+AF9)-P9</f>
        <v>6.3671145591859748</v>
      </c>
      <c r="J9" s="58">
        <v>0</v>
      </c>
      <c r="K9" s="84">
        <v>27.32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27.32</v>
      </c>
      <c r="R9" s="90">
        <v>0</v>
      </c>
      <c r="S9" s="84">
        <v>0</v>
      </c>
      <c r="T9" s="84">
        <v>0</v>
      </c>
      <c r="U9" s="84">
        <v>58.61</v>
      </c>
      <c r="V9" s="84">
        <v>0</v>
      </c>
      <c r="W9" s="84">
        <v>0</v>
      </c>
      <c r="X9" s="93">
        <f>R9+T9+V9</f>
        <v>0</v>
      </c>
      <c r="Y9" s="94">
        <f>S9+U9+W9</f>
        <v>58.61</v>
      </c>
      <c r="Z9" s="90">
        <v>0</v>
      </c>
      <c r="AA9" s="84">
        <v>0</v>
      </c>
      <c r="AB9" s="84">
        <v>0</v>
      </c>
      <c r="AC9" s="84">
        <v>72.59</v>
      </c>
      <c r="AD9" s="95">
        <f>Z9+AB9</f>
        <v>0</v>
      </c>
      <c r="AE9" s="52">
        <f>AA9+AC9</f>
        <v>72.59</v>
      </c>
      <c r="AF9" s="115">
        <f>'[1]Exploitation '!AV6246</f>
        <v>0.14151451612903199</v>
      </c>
      <c r="AG9" s="116">
        <f>'[1]Exploitation '!AW6246</f>
        <v>0.42775094086021498</v>
      </c>
      <c r="AH9" s="54">
        <f t="shared" ref="AH9:AH32" si="6">(F9+P9+X9+AD9)-(AJ9+AL9+AF9)</f>
        <v>6.2256000430569429</v>
      </c>
      <c r="AI9" s="63">
        <f t="shared" ref="AI9:AI32" si="7">(B9+Q9+Y9+AE9)-(AM9+AK9+AG9)</f>
        <v>5.8954677664695794</v>
      </c>
      <c r="AJ9" s="64">
        <v>88.64861940724694</v>
      </c>
      <c r="AK9" s="61">
        <v>83.965367095015552</v>
      </c>
      <c r="AL9" s="66">
        <v>68.954266033567094</v>
      </c>
      <c r="AM9" s="61">
        <v>120.66141419765465</v>
      </c>
      <c r="AS9" s="120"/>
      <c r="BA9" s="42"/>
      <c r="BB9" s="42"/>
    </row>
    <row r="10" spans="1:54" ht="15.75" x14ac:dyDescent="0.25">
      <c r="A10" s="25">
        <v>2</v>
      </c>
      <c r="B10" s="69">
        <v>35.39</v>
      </c>
      <c r="C10" s="51">
        <f t="shared" si="0"/>
        <v>-1.5331035590513693</v>
      </c>
      <c r="D10" s="52">
        <f t="shared" si="1"/>
        <v>58.310828110315576</v>
      </c>
      <c r="E10" s="59">
        <f t="shared" si="2"/>
        <v>-21.387724551264203</v>
      </c>
      <c r="F10" s="68">
        <v>154.13999999999999</v>
      </c>
      <c r="G10" s="52">
        <f t="shared" si="3"/>
        <v>81.329634654342485</v>
      </c>
      <c r="H10" s="52">
        <f t="shared" si="4"/>
        <v>66.81678328019251</v>
      </c>
      <c r="I10" s="53">
        <f t="shared" si="5"/>
        <v>5.9935820654649739</v>
      </c>
      <c r="J10" s="58">
        <v>0</v>
      </c>
      <c r="K10" s="81">
        <v>27.34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27.34</v>
      </c>
      <c r="R10" s="90">
        <v>0</v>
      </c>
      <c r="S10" s="84">
        <v>0</v>
      </c>
      <c r="T10" s="84">
        <v>0</v>
      </c>
      <c r="U10" s="84">
        <v>58.6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58.6</v>
      </c>
      <c r="Z10" s="90">
        <v>0</v>
      </c>
      <c r="AA10" s="84">
        <v>0</v>
      </c>
      <c r="AB10" s="84">
        <v>0</v>
      </c>
      <c r="AC10" s="84">
        <v>76.37</v>
      </c>
      <c r="AD10" s="95">
        <f t="shared" ref="AD10:AD32" si="12">Z10+AB10</f>
        <v>0</v>
      </c>
      <c r="AE10" s="52">
        <f t="shared" ref="AE10:AE32" si="13">AA10+AC10</f>
        <v>76.37</v>
      </c>
      <c r="AF10" s="117">
        <f>'[1]Exploitation '!AV6247</f>
        <v>0.14151451612903199</v>
      </c>
      <c r="AG10" s="116">
        <f>'[1]Exploitation '!AW6247</f>
        <v>0.42775094086021498</v>
      </c>
      <c r="AH10" s="54">
        <f t="shared" si="6"/>
        <v>5.852067549335942</v>
      </c>
      <c r="AI10" s="63">
        <f t="shared" si="7"/>
        <v>5.5245245078755829</v>
      </c>
      <c r="AJ10" s="64">
        <v>81.329634654342485</v>
      </c>
      <c r="AK10" s="61">
        <v>74.836896440948635</v>
      </c>
      <c r="AL10" s="66">
        <v>66.81678328019251</v>
      </c>
      <c r="AM10" s="61">
        <v>116.91082811031558</v>
      </c>
      <c r="AS10" s="120"/>
      <c r="BA10" s="42"/>
      <c r="BB10" s="42"/>
    </row>
    <row r="11" spans="1:54" ht="15" customHeight="1" x14ac:dyDescent="0.25">
      <c r="A11" s="25">
        <v>3</v>
      </c>
      <c r="B11" s="69">
        <v>57.55</v>
      </c>
      <c r="C11" s="51">
        <f t="shared" si="0"/>
        <v>-6.7903727466034809</v>
      </c>
      <c r="D11" s="52">
        <f t="shared" si="1"/>
        <v>85.526036792215507</v>
      </c>
      <c r="E11" s="59">
        <f t="shared" si="2"/>
        <v>-21.185664045612032</v>
      </c>
      <c r="F11" s="68">
        <v>151.19999999999999</v>
      </c>
      <c r="G11" s="52">
        <f t="shared" si="3"/>
        <v>80.472800829319027</v>
      </c>
      <c r="H11" s="52">
        <f t="shared" si="4"/>
        <v>64.845334670418666</v>
      </c>
      <c r="I11" s="53">
        <f t="shared" si="5"/>
        <v>5.881864500262278</v>
      </c>
      <c r="J11" s="58">
        <v>0</v>
      </c>
      <c r="K11" s="81">
        <v>27.26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27.26</v>
      </c>
      <c r="R11" s="90">
        <v>0</v>
      </c>
      <c r="S11" s="84">
        <v>0</v>
      </c>
      <c r="T11" s="84">
        <v>0</v>
      </c>
      <c r="U11" s="84">
        <v>43.66</v>
      </c>
      <c r="V11" s="84">
        <v>0</v>
      </c>
      <c r="W11" s="84">
        <v>0</v>
      </c>
      <c r="X11" s="93">
        <f t="shared" si="10"/>
        <v>0</v>
      </c>
      <c r="Y11" s="94">
        <f t="shared" si="11"/>
        <v>43.66</v>
      </c>
      <c r="Z11" s="90">
        <v>0</v>
      </c>
      <c r="AA11" s="84">
        <v>0</v>
      </c>
      <c r="AB11" s="84">
        <v>0</v>
      </c>
      <c r="AC11" s="84">
        <v>73.59</v>
      </c>
      <c r="AD11" s="95">
        <f t="shared" si="12"/>
        <v>0</v>
      </c>
      <c r="AE11" s="52">
        <f t="shared" si="13"/>
        <v>73.59</v>
      </c>
      <c r="AF11" s="117">
        <f>'[1]Exploitation '!AV6248</f>
        <v>0.14151451612903199</v>
      </c>
      <c r="AG11" s="116">
        <f>'[1]Exploitation '!AW6248</f>
        <v>0.42775094086021498</v>
      </c>
      <c r="AH11" s="54">
        <f t="shared" si="6"/>
        <v>5.7403499841332462</v>
      </c>
      <c r="AI11" s="63">
        <f t="shared" si="7"/>
        <v>5.6465850135277549</v>
      </c>
      <c r="AJ11" s="64">
        <v>80.472800829319027</v>
      </c>
      <c r="AK11" s="61">
        <v>66.799627253396523</v>
      </c>
      <c r="AL11" s="66">
        <v>64.845334670418666</v>
      </c>
      <c r="AM11" s="61">
        <v>129.1860367922155</v>
      </c>
      <c r="AS11" s="120"/>
      <c r="BA11" s="42"/>
      <c r="BB11" s="42"/>
    </row>
    <row r="12" spans="1:54" ht="15" customHeight="1" x14ac:dyDescent="0.25">
      <c r="A12" s="25">
        <v>4</v>
      </c>
      <c r="B12" s="69">
        <v>59.34</v>
      </c>
      <c r="C12" s="51">
        <f t="shared" si="0"/>
        <v>5.0273160525504039</v>
      </c>
      <c r="D12" s="52">
        <f t="shared" si="1"/>
        <v>75.684428605066387</v>
      </c>
      <c r="E12" s="59">
        <f t="shared" si="2"/>
        <v>-21.371744657616762</v>
      </c>
      <c r="F12" s="68">
        <v>144.24</v>
      </c>
      <c r="G12" s="52">
        <f t="shared" si="3"/>
        <v>76.269344683863096</v>
      </c>
      <c r="H12" s="52">
        <f t="shared" si="4"/>
        <v>62.353264655859867</v>
      </c>
      <c r="I12" s="53">
        <f t="shared" si="5"/>
        <v>5.6173906602770352</v>
      </c>
      <c r="J12" s="58">
        <v>0</v>
      </c>
      <c r="K12" s="81">
        <v>27.45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27.45</v>
      </c>
      <c r="R12" s="90">
        <v>0</v>
      </c>
      <c r="S12" s="84">
        <v>0</v>
      </c>
      <c r="T12" s="84">
        <v>0</v>
      </c>
      <c r="U12" s="84">
        <v>43.88</v>
      </c>
      <c r="V12" s="84">
        <v>0</v>
      </c>
      <c r="W12" s="84">
        <v>0</v>
      </c>
      <c r="X12" s="93">
        <f t="shared" si="10"/>
        <v>0</v>
      </c>
      <c r="Y12" s="94">
        <f t="shared" si="11"/>
        <v>43.88</v>
      </c>
      <c r="Z12" s="90">
        <v>0</v>
      </c>
      <c r="AA12" s="84">
        <v>0</v>
      </c>
      <c r="AB12" s="84">
        <v>0</v>
      </c>
      <c r="AC12" s="84">
        <v>71.53</v>
      </c>
      <c r="AD12" s="95">
        <f t="shared" si="12"/>
        <v>0</v>
      </c>
      <c r="AE12" s="52">
        <f t="shared" si="13"/>
        <v>71.53</v>
      </c>
      <c r="AF12" s="117">
        <f>'[1]Exploitation '!AV6249</f>
        <v>0.14151451612903199</v>
      </c>
      <c r="AG12" s="116">
        <f>'[1]Exploitation '!AW6249</f>
        <v>0.42775094086021498</v>
      </c>
      <c r="AH12" s="54">
        <f t="shared" si="6"/>
        <v>5.4758761441480033</v>
      </c>
      <c r="AI12" s="63">
        <f t="shared" si="7"/>
        <v>5.6505044015230226</v>
      </c>
      <c r="AJ12" s="64">
        <v>76.269344683863096</v>
      </c>
      <c r="AK12" s="61">
        <v>76.557316052550405</v>
      </c>
      <c r="AL12" s="66">
        <v>62.353264655859867</v>
      </c>
      <c r="AM12" s="61">
        <v>119.56442860506638</v>
      </c>
      <c r="AS12" s="120"/>
      <c r="BA12" s="42"/>
      <c r="BB12" s="42"/>
    </row>
    <row r="13" spans="1:54" ht="15.75" x14ac:dyDescent="0.25">
      <c r="A13" s="25">
        <v>5</v>
      </c>
      <c r="B13" s="69">
        <v>60.18</v>
      </c>
      <c r="C13" s="51">
        <f t="shared" si="0"/>
        <v>12.841138815154892</v>
      </c>
      <c r="D13" s="52">
        <f t="shared" si="1"/>
        <v>68.540527412295688</v>
      </c>
      <c r="E13" s="59">
        <f t="shared" si="2"/>
        <v>-21.201666227450588</v>
      </c>
      <c r="F13" s="68">
        <v>152.52000000000001</v>
      </c>
      <c r="G13" s="52">
        <f t="shared" si="3"/>
        <v>82.539833666387239</v>
      </c>
      <c r="H13" s="52">
        <f t="shared" si="4"/>
        <v>64.048142938146768</v>
      </c>
      <c r="I13" s="53">
        <f t="shared" si="5"/>
        <v>5.9320233954660146</v>
      </c>
      <c r="J13" s="58">
        <v>0</v>
      </c>
      <c r="K13" s="81">
        <v>27.29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27.29</v>
      </c>
      <c r="R13" s="90">
        <v>0</v>
      </c>
      <c r="S13" s="84">
        <v>0</v>
      </c>
      <c r="T13" s="84">
        <v>0</v>
      </c>
      <c r="U13" s="84">
        <v>43.42</v>
      </c>
      <c r="V13" s="84">
        <v>0</v>
      </c>
      <c r="W13" s="84">
        <v>0</v>
      </c>
      <c r="X13" s="93">
        <f t="shared" si="10"/>
        <v>0</v>
      </c>
      <c r="Y13" s="94">
        <f t="shared" si="11"/>
        <v>43.42</v>
      </c>
      <c r="Z13" s="90">
        <v>0</v>
      </c>
      <c r="AA13" s="84">
        <v>0</v>
      </c>
      <c r="AB13" s="84">
        <v>0</v>
      </c>
      <c r="AC13" s="84">
        <v>71.67</v>
      </c>
      <c r="AD13" s="95">
        <f t="shared" si="12"/>
        <v>0</v>
      </c>
      <c r="AE13" s="52">
        <f t="shared" si="13"/>
        <v>71.67</v>
      </c>
      <c r="AF13" s="117">
        <f>'[1]Exploitation '!AV6250</f>
        <v>0.14151451612903199</v>
      </c>
      <c r="AG13" s="116">
        <f>'[1]Exploitation '!AW6250</f>
        <v>0.42775094086021498</v>
      </c>
      <c r="AH13" s="54">
        <f t="shared" si="6"/>
        <v>5.7905088793369828</v>
      </c>
      <c r="AI13" s="63">
        <f t="shared" si="7"/>
        <v>5.6605828316891973</v>
      </c>
      <c r="AJ13" s="64">
        <v>82.539833666387239</v>
      </c>
      <c r="AK13" s="61">
        <v>84.511138815154894</v>
      </c>
      <c r="AL13" s="66">
        <v>64.048142938146768</v>
      </c>
      <c r="AM13" s="61">
        <v>111.96052741229569</v>
      </c>
      <c r="AS13" s="120"/>
      <c r="BA13" s="42"/>
      <c r="BB13" s="42"/>
    </row>
    <row r="14" spans="1:54" ht="15.75" customHeight="1" x14ac:dyDescent="0.25">
      <c r="A14" s="25">
        <v>6</v>
      </c>
      <c r="B14" s="69">
        <v>50.680000000000007</v>
      </c>
      <c r="C14" s="51">
        <f t="shared" si="0"/>
        <v>-1.7123247268118291</v>
      </c>
      <c r="D14" s="52">
        <f t="shared" si="1"/>
        <v>73.654035587321857</v>
      </c>
      <c r="E14" s="59">
        <f t="shared" si="2"/>
        <v>-21.261710860510032</v>
      </c>
      <c r="F14" s="68">
        <v>151.19999999999999</v>
      </c>
      <c r="G14" s="52">
        <f t="shared" si="3"/>
        <v>82.568177877050871</v>
      </c>
      <c r="H14" s="52">
        <f t="shared" si="4"/>
        <v>62.719558294553138</v>
      </c>
      <c r="I14" s="53">
        <f t="shared" si="5"/>
        <v>5.9122638283959894</v>
      </c>
      <c r="J14" s="58">
        <v>0</v>
      </c>
      <c r="K14" s="81">
        <v>27.38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27.38</v>
      </c>
      <c r="R14" s="90">
        <v>0.3</v>
      </c>
      <c r="S14" s="84">
        <v>0</v>
      </c>
      <c r="T14" s="84">
        <v>0</v>
      </c>
      <c r="U14" s="84">
        <v>43.4</v>
      </c>
      <c r="V14" s="84">
        <v>0</v>
      </c>
      <c r="W14" s="84">
        <v>0</v>
      </c>
      <c r="X14" s="93">
        <f t="shared" si="10"/>
        <v>0.3</v>
      </c>
      <c r="Y14" s="94">
        <f t="shared" si="11"/>
        <v>43.4</v>
      </c>
      <c r="Z14" s="90">
        <v>0.5</v>
      </c>
      <c r="AA14" s="84">
        <v>0</v>
      </c>
      <c r="AB14" s="84">
        <v>0</v>
      </c>
      <c r="AC14" s="84">
        <v>82.17</v>
      </c>
      <c r="AD14" s="95">
        <f t="shared" si="12"/>
        <v>0.5</v>
      </c>
      <c r="AE14" s="52">
        <f t="shared" si="13"/>
        <v>82.17</v>
      </c>
      <c r="AF14" s="117">
        <f>'[1]Exploitation '!AV6251</f>
        <v>0.14151451612903199</v>
      </c>
      <c r="AG14" s="116">
        <f>'[1]Exploitation '!AW6251</f>
        <v>0.42775094086021498</v>
      </c>
      <c r="AH14" s="54">
        <f t="shared" si="6"/>
        <v>5.7707493122669575</v>
      </c>
      <c r="AI14" s="63">
        <f t="shared" si="7"/>
        <v>5.6905381986297527</v>
      </c>
      <c r="AJ14" s="64">
        <v>83.068177877050871</v>
      </c>
      <c r="AK14" s="61">
        <v>80.457675273188173</v>
      </c>
      <c r="AL14" s="66">
        <v>63.019558294553136</v>
      </c>
      <c r="AM14" s="61">
        <v>117.05403558732185</v>
      </c>
      <c r="AS14" s="120"/>
      <c r="BA14" s="42"/>
      <c r="BB14" s="42"/>
    </row>
    <row r="15" spans="1:54" ht="15.75" x14ac:dyDescent="0.25">
      <c r="A15" s="25">
        <v>7</v>
      </c>
      <c r="B15" s="69">
        <v>56.91</v>
      </c>
      <c r="C15" s="51">
        <f t="shared" si="0"/>
        <v>4.39259255548005</v>
      </c>
      <c r="D15" s="52">
        <f t="shared" si="1"/>
        <v>76.255195701771868</v>
      </c>
      <c r="E15" s="59">
        <f t="shared" si="2"/>
        <v>-23.737788257251957</v>
      </c>
      <c r="F15" s="68">
        <v>147.47</v>
      </c>
      <c r="G15" s="52">
        <f t="shared" si="3"/>
        <v>75.329788846290029</v>
      </c>
      <c r="H15" s="52">
        <f t="shared" si="4"/>
        <v>66.257586670331079</v>
      </c>
      <c r="I15" s="53">
        <f t="shared" si="5"/>
        <v>5.882624483378887</v>
      </c>
      <c r="J15" s="58">
        <v>0</v>
      </c>
      <c r="K15" s="81">
        <v>30.11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30.11</v>
      </c>
      <c r="R15" s="90">
        <v>1.25</v>
      </c>
      <c r="S15" s="84">
        <v>0</v>
      </c>
      <c r="T15" s="84">
        <v>0</v>
      </c>
      <c r="U15" s="84">
        <v>43.38</v>
      </c>
      <c r="V15" s="84">
        <v>0</v>
      </c>
      <c r="W15" s="84">
        <v>0</v>
      </c>
      <c r="X15" s="93">
        <f t="shared" si="10"/>
        <v>1.25</v>
      </c>
      <c r="Y15" s="94">
        <f t="shared" si="11"/>
        <v>43.38</v>
      </c>
      <c r="Z15" s="90">
        <v>2.5</v>
      </c>
      <c r="AA15" s="84">
        <v>0</v>
      </c>
      <c r="AB15" s="84">
        <v>0</v>
      </c>
      <c r="AC15" s="84">
        <v>82.3</v>
      </c>
      <c r="AD15" s="95">
        <f t="shared" si="12"/>
        <v>2.5</v>
      </c>
      <c r="AE15" s="52">
        <f t="shared" si="13"/>
        <v>82.3</v>
      </c>
      <c r="AF15" s="117">
        <f>'[1]Exploitation '!AV6252</f>
        <v>0.14151451612903199</v>
      </c>
      <c r="AG15" s="116">
        <f>'[1]Exploitation '!AW6252</f>
        <v>0.42775094086021498</v>
      </c>
      <c r="AH15" s="54">
        <f t="shared" si="6"/>
        <v>5.7411099672498551</v>
      </c>
      <c r="AI15" s="63">
        <f t="shared" si="7"/>
        <v>5.9444608018878284</v>
      </c>
      <c r="AJ15" s="64">
        <v>77.829788846290029</v>
      </c>
      <c r="AK15" s="61">
        <v>86.692592555480047</v>
      </c>
      <c r="AL15" s="66">
        <v>67.507586670331079</v>
      </c>
      <c r="AM15" s="61">
        <v>119.63519570177188</v>
      </c>
      <c r="AS15" s="120"/>
      <c r="BA15" s="42"/>
      <c r="BB15" s="42"/>
    </row>
    <row r="16" spans="1:54" ht="15.75" x14ac:dyDescent="0.25">
      <c r="A16" s="25">
        <v>8</v>
      </c>
      <c r="B16" s="69">
        <v>106.31</v>
      </c>
      <c r="C16" s="51">
        <f t="shared" si="0"/>
        <v>16.448884876580721</v>
      </c>
      <c r="D16" s="52">
        <f t="shared" si="1"/>
        <v>113.48054388518345</v>
      </c>
      <c r="E16" s="59">
        <f t="shared" si="2"/>
        <v>-23.619428761764166</v>
      </c>
      <c r="F16" s="68">
        <v>160.97999999999999</v>
      </c>
      <c r="G16" s="52">
        <f t="shared" si="3"/>
        <v>86.361636404404578</v>
      </c>
      <c r="H16" s="52">
        <f t="shared" si="4"/>
        <v>68.046052788799074</v>
      </c>
      <c r="I16" s="53">
        <f t="shared" si="5"/>
        <v>6.5723108067963061</v>
      </c>
      <c r="J16" s="58">
        <v>0</v>
      </c>
      <c r="K16" s="81">
        <v>30.99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30.99</v>
      </c>
      <c r="R16" s="90">
        <v>3.39</v>
      </c>
      <c r="S16" s="84">
        <v>0</v>
      </c>
      <c r="T16" s="84">
        <v>0</v>
      </c>
      <c r="U16" s="84">
        <v>28.73</v>
      </c>
      <c r="V16" s="84">
        <v>0</v>
      </c>
      <c r="W16" s="84">
        <v>0</v>
      </c>
      <c r="X16" s="93">
        <f t="shared" si="10"/>
        <v>3.39</v>
      </c>
      <c r="Y16" s="94">
        <f t="shared" si="11"/>
        <v>28.73</v>
      </c>
      <c r="Z16" s="90">
        <v>5</v>
      </c>
      <c r="AA16" s="84">
        <v>0</v>
      </c>
      <c r="AB16" s="84">
        <v>0</v>
      </c>
      <c r="AC16" s="84">
        <v>82.33</v>
      </c>
      <c r="AD16" s="95">
        <f t="shared" si="12"/>
        <v>5</v>
      </c>
      <c r="AE16" s="52">
        <f t="shared" si="13"/>
        <v>82.33</v>
      </c>
      <c r="AF16" s="117">
        <f>'[1]Exploitation '!AV6253</f>
        <v>0.14151451612903199</v>
      </c>
      <c r="AG16" s="116">
        <f>'[1]Exploitation '!AW6253</f>
        <v>0.42775094086021498</v>
      </c>
      <c r="AH16" s="54">
        <f t="shared" si="6"/>
        <v>6.4307962906672742</v>
      </c>
      <c r="AI16" s="63">
        <f t="shared" si="7"/>
        <v>6.9428202973756186</v>
      </c>
      <c r="AJ16" s="64">
        <v>91.361636404404578</v>
      </c>
      <c r="AK16" s="61">
        <v>98.778884876580719</v>
      </c>
      <c r="AL16" s="66">
        <v>71.436052788799074</v>
      </c>
      <c r="AM16" s="61">
        <v>142.21054388518345</v>
      </c>
      <c r="AS16" s="120"/>
      <c r="BA16" s="42"/>
      <c r="BB16" s="42"/>
    </row>
    <row r="17" spans="1:54" ht="15.75" x14ac:dyDescent="0.25">
      <c r="A17" s="25">
        <v>9</v>
      </c>
      <c r="B17" s="69">
        <v>88.77</v>
      </c>
      <c r="C17" s="51">
        <f t="shared" si="0"/>
        <v>23.004854389548143</v>
      </c>
      <c r="D17" s="52">
        <f t="shared" si="1"/>
        <v>89.38819214785012</v>
      </c>
      <c r="E17" s="59">
        <f t="shared" si="2"/>
        <v>-23.623046537398288</v>
      </c>
      <c r="F17" s="68">
        <v>170.31</v>
      </c>
      <c r="G17" s="52">
        <f t="shared" si="3"/>
        <v>90.3214831631458</v>
      </c>
      <c r="H17" s="52">
        <f t="shared" si="4"/>
        <v>72.711697270686813</v>
      </c>
      <c r="I17" s="53">
        <f t="shared" si="5"/>
        <v>7.2768195661673722</v>
      </c>
      <c r="J17" s="58">
        <v>0</v>
      </c>
      <c r="K17" s="81">
        <v>31.17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31.17</v>
      </c>
      <c r="R17" s="90">
        <v>10.9</v>
      </c>
      <c r="S17" s="84">
        <v>0</v>
      </c>
      <c r="T17" s="84">
        <v>0</v>
      </c>
      <c r="U17" s="84">
        <v>52.45</v>
      </c>
      <c r="V17" s="84">
        <v>0</v>
      </c>
      <c r="W17" s="84">
        <v>0</v>
      </c>
      <c r="X17" s="93">
        <f t="shared" si="10"/>
        <v>10.9</v>
      </c>
      <c r="Y17" s="94">
        <f t="shared" si="11"/>
        <v>52.45</v>
      </c>
      <c r="Z17" s="90">
        <v>6.7</v>
      </c>
      <c r="AA17" s="84">
        <v>0</v>
      </c>
      <c r="AB17" s="84">
        <v>0</v>
      </c>
      <c r="AC17" s="84">
        <v>82.27</v>
      </c>
      <c r="AD17" s="95">
        <f t="shared" si="12"/>
        <v>6.7</v>
      </c>
      <c r="AE17" s="52">
        <f t="shared" si="13"/>
        <v>82.27</v>
      </c>
      <c r="AF17" s="117">
        <f>'[1]Exploitation '!AV6254</f>
        <v>0.14151451612903199</v>
      </c>
      <c r="AG17" s="116">
        <f>'[1]Exploitation '!AW6254</f>
        <v>0.42775094086021498</v>
      </c>
      <c r="AH17" s="54">
        <f t="shared" si="6"/>
        <v>7.1353050500383404</v>
      </c>
      <c r="AI17" s="63">
        <f t="shared" si="7"/>
        <v>7.1192025217414994</v>
      </c>
      <c r="AJ17" s="64">
        <v>97.021483163145803</v>
      </c>
      <c r="AK17" s="61">
        <v>105.27485438954814</v>
      </c>
      <c r="AL17" s="66">
        <v>83.611697270686818</v>
      </c>
      <c r="AM17" s="61">
        <v>141.83819214785012</v>
      </c>
      <c r="AS17" s="120"/>
      <c r="BA17" s="42"/>
      <c r="BB17" s="42"/>
    </row>
    <row r="18" spans="1:54" ht="15.75" x14ac:dyDescent="0.25">
      <c r="A18" s="25">
        <v>10</v>
      </c>
      <c r="B18" s="69">
        <v>86.32</v>
      </c>
      <c r="C18" s="51">
        <f t="shared" si="0"/>
        <v>15.994137402139629</v>
      </c>
      <c r="D18" s="52">
        <f t="shared" si="1"/>
        <v>94.088497464392304</v>
      </c>
      <c r="E18" s="59">
        <f t="shared" si="2"/>
        <v>-23.762634866531918</v>
      </c>
      <c r="F18" s="68">
        <v>149.69</v>
      </c>
      <c r="G18" s="52">
        <f t="shared" si="3"/>
        <v>81.521714587545944</v>
      </c>
      <c r="H18" s="52">
        <f t="shared" si="4"/>
        <v>61.809910687943997</v>
      </c>
      <c r="I18" s="53">
        <f t="shared" si="5"/>
        <v>6.3583747245100675</v>
      </c>
      <c r="J18" s="58">
        <v>0</v>
      </c>
      <c r="K18" s="81">
        <v>31.61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31.61</v>
      </c>
      <c r="R18" s="90">
        <v>7.25</v>
      </c>
      <c r="S18" s="84">
        <v>0</v>
      </c>
      <c r="T18" s="84">
        <v>0</v>
      </c>
      <c r="U18" s="84">
        <v>56.6</v>
      </c>
      <c r="V18" s="84">
        <v>0</v>
      </c>
      <c r="W18" s="84">
        <v>0</v>
      </c>
      <c r="X18" s="93">
        <f t="shared" si="10"/>
        <v>7.25</v>
      </c>
      <c r="Y18" s="94">
        <f t="shared" si="11"/>
        <v>56.6</v>
      </c>
      <c r="Z18" s="90">
        <v>6.8</v>
      </c>
      <c r="AA18" s="84">
        <v>0</v>
      </c>
      <c r="AB18" s="84">
        <v>0</v>
      </c>
      <c r="AC18" s="84">
        <v>90.86</v>
      </c>
      <c r="AD18" s="95">
        <f t="shared" si="12"/>
        <v>6.8</v>
      </c>
      <c r="AE18" s="52">
        <f t="shared" si="13"/>
        <v>90.86</v>
      </c>
      <c r="AF18" s="117">
        <f>'[1]Exploitation '!AV6255</f>
        <v>0.14151451612903199</v>
      </c>
      <c r="AG18" s="116">
        <f>'[1]Exploitation '!AW6255</f>
        <v>0.42775094086021498</v>
      </c>
      <c r="AH18" s="54">
        <f t="shared" si="6"/>
        <v>6.2168602083810356</v>
      </c>
      <c r="AI18" s="63">
        <f t="shared" si="7"/>
        <v>7.4196141926078667</v>
      </c>
      <c r="AJ18" s="64">
        <v>88.321714587545941</v>
      </c>
      <c r="AK18" s="61">
        <v>106.85413740213963</v>
      </c>
      <c r="AL18" s="66">
        <v>69.059910687943997</v>
      </c>
      <c r="AM18" s="61">
        <v>150.6884974643923</v>
      </c>
      <c r="AS18" s="120"/>
      <c r="BA18" s="42"/>
      <c r="BB18" s="42"/>
    </row>
    <row r="19" spans="1:54" ht="15.75" x14ac:dyDescent="0.25">
      <c r="A19" s="25">
        <v>11</v>
      </c>
      <c r="B19" s="69">
        <v>83.53</v>
      </c>
      <c r="C19" s="51">
        <f t="shared" si="0"/>
        <v>15.086712421381193</v>
      </c>
      <c r="D19" s="52">
        <f t="shared" si="1"/>
        <v>93.307322318463719</v>
      </c>
      <c r="E19" s="59">
        <f t="shared" si="2"/>
        <v>-24.864034739844868</v>
      </c>
      <c r="F19" s="68">
        <v>148.52000000000001</v>
      </c>
      <c r="G19" s="52">
        <f t="shared" si="3"/>
        <v>79.638518640835599</v>
      </c>
      <c r="H19" s="52">
        <f t="shared" si="4"/>
        <v>61.981996064009905</v>
      </c>
      <c r="I19" s="53">
        <f t="shared" si="5"/>
        <v>6.899485295154502</v>
      </c>
      <c r="J19" s="58">
        <v>0</v>
      </c>
      <c r="K19" s="81">
        <v>32.71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32.71</v>
      </c>
      <c r="R19" s="90">
        <v>18.059999999999999</v>
      </c>
      <c r="S19" s="84">
        <v>0</v>
      </c>
      <c r="T19" s="84">
        <v>0</v>
      </c>
      <c r="U19" s="84">
        <v>57.09</v>
      </c>
      <c r="V19" s="84">
        <v>0</v>
      </c>
      <c r="W19" s="84">
        <v>0</v>
      </c>
      <c r="X19" s="93">
        <f t="shared" si="10"/>
        <v>18.059999999999999</v>
      </c>
      <c r="Y19" s="94">
        <f t="shared" si="11"/>
        <v>57.09</v>
      </c>
      <c r="Z19" s="90">
        <v>11.4</v>
      </c>
      <c r="AA19" s="84">
        <v>0</v>
      </c>
      <c r="AB19" s="84">
        <v>0</v>
      </c>
      <c r="AC19" s="84">
        <v>92.01</v>
      </c>
      <c r="AD19" s="95">
        <f t="shared" si="12"/>
        <v>11.4</v>
      </c>
      <c r="AE19" s="52">
        <f t="shared" si="13"/>
        <v>92.01</v>
      </c>
      <c r="AF19" s="117">
        <f>'[1]Exploitation '!AV6256</f>
        <v>0.14151451612903199</v>
      </c>
      <c r="AG19" s="116">
        <f>'[1]Exploitation '!AW6256</f>
        <v>0.42775094086021498</v>
      </c>
      <c r="AH19" s="54">
        <f t="shared" si="6"/>
        <v>6.7579707790254702</v>
      </c>
      <c r="AI19" s="63">
        <f t="shared" si="7"/>
        <v>7.4182143192949184</v>
      </c>
      <c r="AJ19" s="64">
        <v>91.038518640835605</v>
      </c>
      <c r="AK19" s="61">
        <v>107.0967124213812</v>
      </c>
      <c r="AL19" s="66">
        <v>80.041996064009908</v>
      </c>
      <c r="AM19" s="61">
        <v>150.39732231846372</v>
      </c>
      <c r="AS19" s="120"/>
      <c r="BA19" s="42"/>
      <c r="BB19" s="42"/>
    </row>
    <row r="20" spans="1:54" ht="15.75" x14ac:dyDescent="0.25">
      <c r="A20" s="25">
        <v>12</v>
      </c>
      <c r="B20" s="69">
        <v>80.87</v>
      </c>
      <c r="C20" s="51">
        <f t="shared" si="0"/>
        <v>15.452312989809528</v>
      </c>
      <c r="D20" s="52">
        <f t="shared" si="1"/>
        <v>90.280150856343681</v>
      </c>
      <c r="E20" s="59">
        <f t="shared" si="2"/>
        <v>-24.862463846153197</v>
      </c>
      <c r="F20" s="68">
        <v>145.65</v>
      </c>
      <c r="G20" s="52">
        <f t="shared" si="3"/>
        <v>79.0477625601537</v>
      </c>
      <c r="H20" s="52">
        <f t="shared" si="4"/>
        <v>59.474755680316179</v>
      </c>
      <c r="I20" s="53">
        <f t="shared" si="5"/>
        <v>7.1274817595301521</v>
      </c>
      <c r="J20" s="58">
        <v>0</v>
      </c>
      <c r="K20" s="81">
        <v>32.590000000000003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32.590000000000003</v>
      </c>
      <c r="R20" s="90">
        <v>23.53</v>
      </c>
      <c r="S20" s="84">
        <v>0</v>
      </c>
      <c r="T20" s="84">
        <v>0</v>
      </c>
      <c r="U20" s="84">
        <v>56.94</v>
      </c>
      <c r="V20" s="84">
        <v>0</v>
      </c>
      <c r="W20" s="84">
        <v>0</v>
      </c>
      <c r="X20" s="93">
        <f t="shared" si="10"/>
        <v>23.53</v>
      </c>
      <c r="Y20" s="94">
        <f t="shared" si="11"/>
        <v>56.94</v>
      </c>
      <c r="Z20" s="90">
        <v>14.8</v>
      </c>
      <c r="AA20" s="84">
        <v>0</v>
      </c>
      <c r="AB20" s="84">
        <v>0</v>
      </c>
      <c r="AC20" s="84">
        <v>90.71</v>
      </c>
      <c r="AD20" s="95">
        <f t="shared" si="12"/>
        <v>14.8</v>
      </c>
      <c r="AE20" s="52">
        <f t="shared" si="13"/>
        <v>90.71</v>
      </c>
      <c r="AF20" s="117">
        <f>'[1]Exploitation '!AV6257</f>
        <v>0.14151451612903199</v>
      </c>
      <c r="AG20" s="116">
        <f>'[1]Exploitation '!AW6257</f>
        <v>0.42775094086021498</v>
      </c>
      <c r="AH20" s="54">
        <f t="shared" si="6"/>
        <v>6.9859672434011202</v>
      </c>
      <c r="AI20" s="63">
        <f t="shared" si="7"/>
        <v>7.2997852129865919</v>
      </c>
      <c r="AJ20" s="64">
        <v>93.847762560153697</v>
      </c>
      <c r="AK20" s="61">
        <v>106.16231298980952</v>
      </c>
      <c r="AL20" s="66">
        <v>83.00475568031618</v>
      </c>
      <c r="AM20" s="61">
        <v>147.22015085634368</v>
      </c>
      <c r="AS20" s="120"/>
      <c r="BA20" s="42"/>
      <c r="BB20" s="42"/>
    </row>
    <row r="21" spans="1:54" ht="15.75" x14ac:dyDescent="0.25">
      <c r="A21" s="25">
        <v>13</v>
      </c>
      <c r="B21" s="69">
        <v>41.61</v>
      </c>
      <c r="C21" s="51">
        <f t="shared" si="0"/>
        <v>9.5113801275868468</v>
      </c>
      <c r="D21" s="52">
        <f t="shared" si="1"/>
        <v>57.72828240832699</v>
      </c>
      <c r="E21" s="59">
        <f t="shared" si="2"/>
        <v>-25.629662535913859</v>
      </c>
      <c r="F21" s="68">
        <v>158.41</v>
      </c>
      <c r="G21" s="52">
        <f t="shared" si="3"/>
        <v>90.321173984787833</v>
      </c>
      <c r="H21" s="52">
        <f t="shared" si="4"/>
        <v>60.842026015544079</v>
      </c>
      <c r="I21" s="53">
        <f t="shared" si="5"/>
        <v>7.2467999996680668</v>
      </c>
      <c r="J21" s="58">
        <v>0</v>
      </c>
      <c r="K21" s="81">
        <v>32.58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32.58</v>
      </c>
      <c r="R21" s="90">
        <v>22.01</v>
      </c>
      <c r="S21" s="84">
        <v>0</v>
      </c>
      <c r="T21" s="84">
        <v>0</v>
      </c>
      <c r="U21" s="84">
        <v>66.760000000000005</v>
      </c>
      <c r="V21" s="84">
        <v>0</v>
      </c>
      <c r="W21" s="84">
        <v>0</v>
      </c>
      <c r="X21" s="93">
        <f t="shared" si="10"/>
        <v>22.01</v>
      </c>
      <c r="Y21" s="94">
        <f t="shared" si="11"/>
        <v>66.760000000000005</v>
      </c>
      <c r="Z21" s="90">
        <v>6.7</v>
      </c>
      <c r="AA21" s="84">
        <v>0</v>
      </c>
      <c r="AB21" s="84">
        <v>0</v>
      </c>
      <c r="AC21" s="84">
        <v>92.4</v>
      </c>
      <c r="AD21" s="95">
        <f t="shared" si="12"/>
        <v>6.7</v>
      </c>
      <c r="AE21" s="52">
        <f t="shared" si="13"/>
        <v>92.4</v>
      </c>
      <c r="AF21" s="117">
        <f>'[1]Exploitation '!AV6258</f>
        <v>0.14151451612903199</v>
      </c>
      <c r="AG21" s="116">
        <f>'[1]Exploitation '!AW6258</f>
        <v>0.42775094086021498</v>
      </c>
      <c r="AH21" s="54">
        <f t="shared" si="6"/>
        <v>7.1052854835390349</v>
      </c>
      <c r="AI21" s="63">
        <f t="shared" si="7"/>
        <v>6.5225865232259252</v>
      </c>
      <c r="AJ21" s="64">
        <v>97.021173984787836</v>
      </c>
      <c r="AK21" s="61">
        <v>101.91138012758685</v>
      </c>
      <c r="AL21" s="66">
        <v>82.852026015544084</v>
      </c>
      <c r="AM21" s="61">
        <v>124.488282408327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53.39</v>
      </c>
      <c r="C22" s="51">
        <f t="shared" si="0"/>
        <v>14.282573850499205</v>
      </c>
      <c r="D22" s="52">
        <f t="shared" si="1"/>
        <v>63.677450691409803</v>
      </c>
      <c r="E22" s="59">
        <f t="shared" si="2"/>
        <v>-24.570024541909021</v>
      </c>
      <c r="F22" s="68">
        <v>145.19999999999999</v>
      </c>
      <c r="G22" s="52">
        <f t="shared" si="3"/>
        <v>78.455583659400389</v>
      </c>
      <c r="H22" s="52">
        <f t="shared" si="4"/>
        <v>60.057727523284697</v>
      </c>
      <c r="I22" s="53">
        <f t="shared" si="5"/>
        <v>6.6866888173149128</v>
      </c>
      <c r="J22" s="58">
        <v>0</v>
      </c>
      <c r="K22" s="81">
        <v>31.9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31.9</v>
      </c>
      <c r="R22" s="90">
        <v>20.78</v>
      </c>
      <c r="S22" s="84">
        <v>0</v>
      </c>
      <c r="T22" s="84">
        <v>0</v>
      </c>
      <c r="U22" s="84">
        <v>68.78</v>
      </c>
      <c r="V22" s="84">
        <v>0</v>
      </c>
      <c r="W22" s="84">
        <v>0</v>
      </c>
      <c r="X22" s="93">
        <f t="shared" si="10"/>
        <v>20.78</v>
      </c>
      <c r="Y22" s="94">
        <f t="shared" si="11"/>
        <v>68.78</v>
      </c>
      <c r="Z22" s="90">
        <v>6.4</v>
      </c>
      <c r="AA22" s="84">
        <v>0</v>
      </c>
      <c r="AB22" s="84">
        <v>0</v>
      </c>
      <c r="AC22" s="84">
        <v>92.84</v>
      </c>
      <c r="AD22" s="95">
        <f t="shared" si="12"/>
        <v>6.4</v>
      </c>
      <c r="AE22" s="52">
        <f t="shared" si="13"/>
        <v>92.84</v>
      </c>
      <c r="AF22" s="117">
        <f>'[1]Exploitation '!AV6259</f>
        <v>0.14151451612903199</v>
      </c>
      <c r="AG22" s="116">
        <f>'[1]Exploitation '!AW6259</f>
        <v>0.42775094086021498</v>
      </c>
      <c r="AH22" s="54">
        <f t="shared" si="6"/>
        <v>6.5451743011858809</v>
      </c>
      <c r="AI22" s="63">
        <f t="shared" si="7"/>
        <v>6.9022245172307635</v>
      </c>
      <c r="AJ22" s="64">
        <v>84.855583659400395</v>
      </c>
      <c r="AK22" s="61">
        <v>107.12257385049921</v>
      </c>
      <c r="AL22" s="66">
        <v>80.837727523284698</v>
      </c>
      <c r="AM22" s="61">
        <v>132.4574506914098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70.52</v>
      </c>
      <c r="C23" s="51">
        <f t="shared" si="0"/>
        <v>22.74754512017337</v>
      </c>
      <c r="D23" s="52">
        <f t="shared" si="1"/>
        <v>71.686288731521472</v>
      </c>
      <c r="E23" s="59">
        <f t="shared" si="2"/>
        <v>-23.913833851694854</v>
      </c>
      <c r="F23" s="68">
        <v>173.67</v>
      </c>
      <c r="G23" s="52">
        <f t="shared" si="3"/>
        <v>84.511628708303363</v>
      </c>
      <c r="H23" s="52">
        <f t="shared" si="4"/>
        <v>81.669134691746251</v>
      </c>
      <c r="I23" s="53">
        <f t="shared" si="5"/>
        <v>7.4892365999503703</v>
      </c>
      <c r="J23" s="58">
        <v>0</v>
      </c>
      <c r="K23" s="81">
        <v>31.75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31.75</v>
      </c>
      <c r="R23" s="90">
        <v>13.23</v>
      </c>
      <c r="S23" s="84">
        <v>0</v>
      </c>
      <c r="T23" s="84">
        <v>0</v>
      </c>
      <c r="U23" s="84">
        <v>70.53</v>
      </c>
      <c r="V23" s="84">
        <v>0</v>
      </c>
      <c r="W23" s="84">
        <v>0</v>
      </c>
      <c r="X23" s="93">
        <f t="shared" si="10"/>
        <v>13.23</v>
      </c>
      <c r="Y23" s="94">
        <f t="shared" si="11"/>
        <v>70.53</v>
      </c>
      <c r="Z23" s="90">
        <v>6.6</v>
      </c>
      <c r="AA23" s="84">
        <v>0</v>
      </c>
      <c r="AB23" s="84">
        <v>0</v>
      </c>
      <c r="AC23" s="84">
        <v>92.19</v>
      </c>
      <c r="AD23" s="95">
        <f t="shared" si="12"/>
        <v>6.6</v>
      </c>
      <c r="AE23" s="52">
        <f t="shared" si="13"/>
        <v>92.19</v>
      </c>
      <c r="AF23" s="117">
        <f>'[1]Exploitation '!AV6260</f>
        <v>0.14151451612903199</v>
      </c>
      <c r="AG23" s="116">
        <f>'[1]Exploitation '!AW6260</f>
        <v>0.42775094086021498</v>
      </c>
      <c r="AH23" s="54">
        <f t="shared" si="6"/>
        <v>7.3477220838213384</v>
      </c>
      <c r="AI23" s="63">
        <f t="shared" si="7"/>
        <v>7.4084152074449321</v>
      </c>
      <c r="AJ23" s="64">
        <v>91.111628708303357</v>
      </c>
      <c r="AK23" s="61">
        <v>114.93754512017337</v>
      </c>
      <c r="AL23" s="66">
        <v>94.899134691746255</v>
      </c>
      <c r="AM23" s="61">
        <v>142.21628873152147</v>
      </c>
      <c r="AS23" s="120"/>
      <c r="BA23" s="42"/>
      <c r="BB23" s="42"/>
    </row>
    <row r="24" spans="1:54" ht="15.75" x14ac:dyDescent="0.25">
      <c r="A24" s="25">
        <v>16</v>
      </c>
      <c r="B24" s="69">
        <v>72.38</v>
      </c>
      <c r="C24" s="51">
        <f t="shared" si="0"/>
        <v>19.25595716246815</v>
      </c>
      <c r="D24" s="52">
        <f t="shared" si="1"/>
        <v>76.891680855773302</v>
      </c>
      <c r="E24" s="59">
        <f t="shared" si="2"/>
        <v>-23.767638018241456</v>
      </c>
      <c r="F24" s="68">
        <v>192.22</v>
      </c>
      <c r="G24" s="52">
        <f t="shared" si="3"/>
        <v>96.396004515160044</v>
      </c>
      <c r="H24" s="52">
        <f t="shared" si="4"/>
        <v>88.153121288548718</v>
      </c>
      <c r="I24" s="53">
        <f t="shared" si="5"/>
        <v>7.6708741962912335</v>
      </c>
      <c r="J24" s="58">
        <v>0</v>
      </c>
      <c r="K24" s="81">
        <v>31.65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31.65</v>
      </c>
      <c r="R24" s="90">
        <v>3.46</v>
      </c>
      <c r="S24" s="84">
        <v>0</v>
      </c>
      <c r="T24" s="84">
        <v>0</v>
      </c>
      <c r="U24" s="84">
        <v>70.12</v>
      </c>
      <c r="V24" s="84">
        <v>0</v>
      </c>
      <c r="W24" s="84">
        <v>0</v>
      </c>
      <c r="X24" s="93">
        <f t="shared" si="10"/>
        <v>3.46</v>
      </c>
      <c r="Y24" s="94">
        <f t="shared" si="11"/>
        <v>70.12</v>
      </c>
      <c r="Z24" s="90">
        <v>2.6</v>
      </c>
      <c r="AA24" s="84">
        <v>0</v>
      </c>
      <c r="AB24" s="84">
        <v>0</v>
      </c>
      <c r="AC24" s="84">
        <v>92.49</v>
      </c>
      <c r="AD24" s="95">
        <f t="shared" si="12"/>
        <v>2.6</v>
      </c>
      <c r="AE24" s="52">
        <f t="shared" si="13"/>
        <v>92.49</v>
      </c>
      <c r="AF24" s="117">
        <f>'[1]Exploitation '!AV6261</f>
        <v>0.14151451612903199</v>
      </c>
      <c r="AG24" s="116">
        <f>'[1]Exploitation '!AW6261</f>
        <v>0.42775094086021498</v>
      </c>
      <c r="AH24" s="54">
        <f t="shared" si="6"/>
        <v>7.5293596801622016</v>
      </c>
      <c r="AI24" s="63">
        <f t="shared" si="7"/>
        <v>7.4546110408983282</v>
      </c>
      <c r="AJ24" s="64">
        <v>98.996004515160038</v>
      </c>
      <c r="AK24" s="61">
        <v>111.74595716246814</v>
      </c>
      <c r="AL24" s="66">
        <v>91.613121288548712</v>
      </c>
      <c r="AM24" s="61">
        <v>147.01168085577331</v>
      </c>
      <c r="AS24" s="120"/>
      <c r="BA24" s="42"/>
      <c r="BB24" s="42"/>
    </row>
    <row r="25" spans="1:54" ht="15.75" x14ac:dyDescent="0.25">
      <c r="A25" s="25">
        <v>17</v>
      </c>
      <c r="B25" s="69">
        <v>62.190000000000005</v>
      </c>
      <c r="C25" s="51">
        <f t="shared" si="0"/>
        <v>18.209617973770364</v>
      </c>
      <c r="D25" s="52">
        <f t="shared" si="1"/>
        <v>68.141116560880306</v>
      </c>
      <c r="E25" s="59">
        <f t="shared" si="2"/>
        <v>-24.160734534650643</v>
      </c>
      <c r="F25" s="68">
        <v>196.22</v>
      </c>
      <c r="G25" s="52">
        <f t="shared" si="3"/>
        <v>89.582227322904544</v>
      </c>
      <c r="H25" s="52">
        <f t="shared" si="4"/>
        <v>99.014777858531872</v>
      </c>
      <c r="I25" s="53">
        <f t="shared" si="5"/>
        <v>7.6229948185635941</v>
      </c>
      <c r="J25" s="58">
        <v>0</v>
      </c>
      <c r="K25" s="81">
        <v>31.79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31.79</v>
      </c>
      <c r="R25" s="90">
        <v>0</v>
      </c>
      <c r="S25" s="84">
        <v>0</v>
      </c>
      <c r="T25" s="84">
        <v>0</v>
      </c>
      <c r="U25" s="84">
        <v>71.400000000000006</v>
      </c>
      <c r="V25" s="84">
        <v>0</v>
      </c>
      <c r="W25" s="84">
        <v>0</v>
      </c>
      <c r="X25" s="93">
        <f t="shared" si="10"/>
        <v>0</v>
      </c>
      <c r="Y25" s="94">
        <f t="shared" si="11"/>
        <v>71.400000000000006</v>
      </c>
      <c r="Z25" s="90">
        <v>0.8</v>
      </c>
      <c r="AA25" s="84">
        <v>0</v>
      </c>
      <c r="AB25" s="84">
        <v>0</v>
      </c>
      <c r="AC25" s="84">
        <v>92.22</v>
      </c>
      <c r="AD25" s="95">
        <f t="shared" si="12"/>
        <v>0.8</v>
      </c>
      <c r="AE25" s="52">
        <f t="shared" si="13"/>
        <v>92.22</v>
      </c>
      <c r="AF25" s="117">
        <f>'[1]Exploitation '!AV6262</f>
        <v>0.14151451612903199</v>
      </c>
      <c r="AG25" s="116">
        <f>'[1]Exploitation '!AW6262</f>
        <v>0.42775094086021498</v>
      </c>
      <c r="AH25" s="54">
        <f t="shared" si="6"/>
        <v>7.4814803024345622</v>
      </c>
      <c r="AI25" s="63">
        <f t="shared" si="7"/>
        <v>7.2015145244891414</v>
      </c>
      <c r="AJ25" s="64">
        <v>90.382227322904541</v>
      </c>
      <c r="AK25" s="61">
        <v>110.42961797377036</v>
      </c>
      <c r="AL25" s="66">
        <v>99.014777858531872</v>
      </c>
      <c r="AM25" s="61">
        <v>139.54111656088031</v>
      </c>
      <c r="AS25" s="120"/>
      <c r="BA25" s="42"/>
      <c r="BB25" s="42"/>
    </row>
    <row r="26" spans="1:54" ht="15.75" x14ac:dyDescent="0.25">
      <c r="A26" s="25">
        <v>18</v>
      </c>
      <c r="B26" s="69">
        <v>53.39</v>
      </c>
      <c r="C26" s="51">
        <f t="shared" si="0"/>
        <v>20.946501764643983</v>
      </c>
      <c r="D26" s="52">
        <f t="shared" si="1"/>
        <v>57.719717019335249</v>
      </c>
      <c r="E26" s="59">
        <f t="shared" si="2"/>
        <v>-25.276218783979196</v>
      </c>
      <c r="F26" s="68">
        <v>206.83</v>
      </c>
      <c r="G26" s="52">
        <f t="shared" si="3"/>
        <v>107.03574505057726</v>
      </c>
      <c r="H26" s="52">
        <f t="shared" si="4"/>
        <v>91.798484775279505</v>
      </c>
      <c r="I26" s="53">
        <f t="shared" si="5"/>
        <v>7.9957701741432423</v>
      </c>
      <c r="J26" s="58">
        <v>0</v>
      </c>
      <c r="K26" s="81">
        <v>32.950000000000003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32.950000000000003</v>
      </c>
      <c r="R26" s="90">
        <v>0</v>
      </c>
      <c r="S26" s="84">
        <v>0</v>
      </c>
      <c r="T26" s="84">
        <v>0</v>
      </c>
      <c r="U26" s="84">
        <v>81.260000000000005</v>
      </c>
      <c r="V26" s="84">
        <v>0</v>
      </c>
      <c r="W26" s="84">
        <v>0</v>
      </c>
      <c r="X26" s="93">
        <f t="shared" si="10"/>
        <v>0</v>
      </c>
      <c r="Y26" s="94">
        <f t="shared" si="11"/>
        <v>81.260000000000005</v>
      </c>
      <c r="Z26" s="90">
        <v>0</v>
      </c>
      <c r="AA26" s="84">
        <v>0</v>
      </c>
      <c r="AB26" s="84">
        <v>0</v>
      </c>
      <c r="AC26" s="84">
        <v>91.59</v>
      </c>
      <c r="AD26" s="95">
        <f t="shared" si="12"/>
        <v>0</v>
      </c>
      <c r="AE26" s="52">
        <f t="shared" si="13"/>
        <v>91.59</v>
      </c>
      <c r="AF26" s="117">
        <f>'[1]Exploitation '!AV6263</f>
        <v>0.14151451612903199</v>
      </c>
      <c r="AG26" s="116">
        <f>'[1]Exploitation '!AW6263</f>
        <v>0.42775094086021498</v>
      </c>
      <c r="AH26" s="54">
        <f t="shared" si="6"/>
        <v>7.8542556580142104</v>
      </c>
      <c r="AI26" s="63">
        <f t="shared" si="7"/>
        <v>7.2460302751605923</v>
      </c>
      <c r="AJ26" s="64">
        <v>107.03574505057726</v>
      </c>
      <c r="AK26" s="61">
        <v>112.53650176464399</v>
      </c>
      <c r="AL26" s="127">
        <v>91.798484775279505</v>
      </c>
      <c r="AM26" s="61">
        <v>138.97971701933525</v>
      </c>
      <c r="AS26" s="120"/>
      <c r="BA26" s="42"/>
      <c r="BB26" s="42"/>
    </row>
    <row r="27" spans="1:54" ht="15.75" x14ac:dyDescent="0.25">
      <c r="A27" s="25">
        <v>19</v>
      </c>
      <c r="B27" s="69">
        <v>65.66</v>
      </c>
      <c r="C27" s="51">
        <f t="shared" si="0"/>
        <v>31.814545712395031</v>
      </c>
      <c r="D27" s="52">
        <f t="shared" si="1"/>
        <v>58.745356306038602</v>
      </c>
      <c r="E27" s="59">
        <f t="shared" si="2"/>
        <v>-24.899902018433643</v>
      </c>
      <c r="F27" s="68">
        <v>230.58</v>
      </c>
      <c r="G27" s="52">
        <f t="shared" si="3"/>
        <v>117.45536519412931</v>
      </c>
      <c r="H27" s="52">
        <f t="shared" si="4"/>
        <v>104.22637423832001</v>
      </c>
      <c r="I27" s="53">
        <f t="shared" si="5"/>
        <v>8.8982605675506896</v>
      </c>
      <c r="J27" s="58">
        <v>0</v>
      </c>
      <c r="K27" s="81">
        <v>33.06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33.06</v>
      </c>
      <c r="R27" s="90">
        <v>0</v>
      </c>
      <c r="S27" s="84">
        <v>0</v>
      </c>
      <c r="T27" s="84">
        <v>0</v>
      </c>
      <c r="U27" s="84">
        <v>86.46</v>
      </c>
      <c r="V27" s="84">
        <v>0</v>
      </c>
      <c r="W27" s="84">
        <v>0</v>
      </c>
      <c r="X27" s="93">
        <f t="shared" si="10"/>
        <v>0</v>
      </c>
      <c r="Y27" s="94">
        <f t="shared" si="11"/>
        <v>86.46</v>
      </c>
      <c r="Z27" s="90">
        <v>0</v>
      </c>
      <c r="AA27" s="84">
        <v>0</v>
      </c>
      <c r="AB27" s="84">
        <v>0</v>
      </c>
      <c r="AC27" s="84">
        <v>91.38</v>
      </c>
      <c r="AD27" s="95">
        <f t="shared" si="12"/>
        <v>0</v>
      </c>
      <c r="AE27" s="52">
        <f t="shared" si="13"/>
        <v>91.38</v>
      </c>
      <c r="AF27" s="117">
        <f>'[1]Exploitation '!AV6264</f>
        <v>0.14151451612903199</v>
      </c>
      <c r="AG27" s="116">
        <f>'[1]Exploitation '!AW6264</f>
        <v>0.42775094086021498</v>
      </c>
      <c r="AH27" s="54">
        <f t="shared" si="6"/>
        <v>8.7567460514216577</v>
      </c>
      <c r="AI27" s="63">
        <f t="shared" si="7"/>
        <v>7.732347040706145</v>
      </c>
      <c r="AJ27" s="64">
        <v>117.45536519412931</v>
      </c>
      <c r="AK27" s="61">
        <v>123.19454571239503</v>
      </c>
      <c r="AL27" s="127">
        <v>104.22637423832001</v>
      </c>
      <c r="AM27" s="61">
        <v>145.2053563060386</v>
      </c>
      <c r="AS27" s="120"/>
      <c r="BA27" s="42"/>
      <c r="BB27" s="42"/>
    </row>
    <row r="28" spans="1:54" ht="15.75" x14ac:dyDescent="0.25">
      <c r="A28" s="25">
        <v>20</v>
      </c>
      <c r="B28" s="69">
        <v>57.480000000000004</v>
      </c>
      <c r="C28" s="51">
        <f t="shared" si="0"/>
        <v>31.007040825496205</v>
      </c>
      <c r="D28" s="52">
        <f t="shared" si="1"/>
        <v>51.964888273635509</v>
      </c>
      <c r="E28" s="59">
        <f t="shared" si="2"/>
        <v>-25.491929099131717</v>
      </c>
      <c r="F28" s="68">
        <v>226.57</v>
      </c>
      <c r="G28" s="52">
        <f t="shared" si="3"/>
        <v>111.1761530650695</v>
      </c>
      <c r="H28" s="52">
        <f t="shared" si="4"/>
        <v>106.64796488678797</v>
      </c>
      <c r="I28" s="53">
        <f t="shared" si="5"/>
        <v>8.7458820481425015</v>
      </c>
      <c r="J28" s="58">
        <v>0</v>
      </c>
      <c r="K28" s="81">
        <v>33.5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33.5</v>
      </c>
      <c r="R28" s="90">
        <v>0</v>
      </c>
      <c r="S28" s="84">
        <v>0</v>
      </c>
      <c r="T28" s="84">
        <v>0</v>
      </c>
      <c r="U28" s="84">
        <v>86.86</v>
      </c>
      <c r="V28" s="84">
        <v>0</v>
      </c>
      <c r="W28" s="84">
        <v>0</v>
      </c>
      <c r="X28" s="93">
        <f t="shared" si="10"/>
        <v>0</v>
      </c>
      <c r="Y28" s="94">
        <f t="shared" si="11"/>
        <v>86.86</v>
      </c>
      <c r="Z28" s="90">
        <v>0</v>
      </c>
      <c r="AA28" s="84">
        <v>0</v>
      </c>
      <c r="AB28" s="84">
        <v>0</v>
      </c>
      <c r="AC28" s="84">
        <v>93.29</v>
      </c>
      <c r="AD28" s="95">
        <f t="shared" si="12"/>
        <v>0</v>
      </c>
      <c r="AE28" s="52">
        <f t="shared" si="13"/>
        <v>93.29</v>
      </c>
      <c r="AF28" s="117">
        <f>'[1]Exploitation '!AV6265</f>
        <v>0.14151451612903199</v>
      </c>
      <c r="AG28" s="116">
        <f>'[1]Exploitation '!AW6265</f>
        <v>0.42775094086021498</v>
      </c>
      <c r="AH28" s="54">
        <f t="shared" si="6"/>
        <v>8.6043675320134696</v>
      </c>
      <c r="AI28" s="63">
        <f t="shared" si="7"/>
        <v>7.5803199600080688</v>
      </c>
      <c r="AJ28" s="64">
        <v>111.1761530650695</v>
      </c>
      <c r="AK28" s="61">
        <v>124.29704082549621</v>
      </c>
      <c r="AL28" s="127">
        <v>106.64796488678797</v>
      </c>
      <c r="AM28" s="61">
        <v>138.82488827363551</v>
      </c>
      <c r="AS28" s="120"/>
      <c r="BA28" s="42"/>
      <c r="BB28" s="42"/>
    </row>
    <row r="29" spans="1:54" ht="15.75" x14ac:dyDescent="0.25">
      <c r="A29" s="25">
        <v>21</v>
      </c>
      <c r="B29" s="69">
        <v>48.94</v>
      </c>
      <c r="C29" s="51">
        <f t="shared" si="0"/>
        <v>23.916083562920775</v>
      </c>
      <c r="D29" s="52">
        <f t="shared" si="1"/>
        <v>50.563903305653781</v>
      </c>
      <c r="E29" s="59">
        <f t="shared" si="2"/>
        <v>-25.539986868574594</v>
      </c>
      <c r="F29" s="68">
        <v>221.29</v>
      </c>
      <c r="G29" s="52">
        <f t="shared" si="3"/>
        <v>109.21326888952825</v>
      </c>
      <c r="H29" s="52">
        <f t="shared" si="4"/>
        <v>103.53148703092693</v>
      </c>
      <c r="I29" s="53">
        <f t="shared" si="5"/>
        <v>8.5452440795447977</v>
      </c>
      <c r="J29" s="58">
        <v>0</v>
      </c>
      <c r="K29" s="81">
        <v>33.299999999999997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33.299999999999997</v>
      </c>
      <c r="R29" s="90">
        <v>0</v>
      </c>
      <c r="S29" s="84">
        <v>0</v>
      </c>
      <c r="T29" s="84">
        <v>0</v>
      </c>
      <c r="U29" s="84">
        <v>88.37</v>
      </c>
      <c r="V29" s="84">
        <v>0</v>
      </c>
      <c r="W29" s="84">
        <v>0</v>
      </c>
      <c r="X29" s="93">
        <f t="shared" si="10"/>
        <v>0</v>
      </c>
      <c r="Y29" s="94">
        <f t="shared" si="11"/>
        <v>88.37</v>
      </c>
      <c r="Z29" s="90">
        <v>0</v>
      </c>
      <c r="AA29" s="84">
        <v>0</v>
      </c>
      <c r="AB29" s="84">
        <v>0</v>
      </c>
      <c r="AC29" s="84">
        <v>91.66</v>
      </c>
      <c r="AD29" s="95">
        <f t="shared" si="12"/>
        <v>0</v>
      </c>
      <c r="AE29" s="52">
        <f t="shared" si="13"/>
        <v>91.66</v>
      </c>
      <c r="AF29" s="117">
        <f>'[1]Exploitation '!AV6266</f>
        <v>0.14151451612903199</v>
      </c>
      <c r="AG29" s="116">
        <f>'[1]Exploitation '!AW6266</f>
        <v>0.42775094086021498</v>
      </c>
      <c r="AH29" s="54">
        <f t="shared" si="6"/>
        <v>8.4037295634157658</v>
      </c>
      <c r="AI29" s="63">
        <f t="shared" si="7"/>
        <v>7.3322621905651886</v>
      </c>
      <c r="AJ29" s="64">
        <v>109.21326888952825</v>
      </c>
      <c r="AK29" s="61">
        <v>115.57608356292077</v>
      </c>
      <c r="AL29" s="127">
        <v>103.53148703092693</v>
      </c>
      <c r="AM29" s="61">
        <v>138.93390330565379</v>
      </c>
      <c r="AS29" s="120"/>
      <c r="BA29" s="42"/>
      <c r="BB29" s="42"/>
    </row>
    <row r="30" spans="1:54" ht="15.75" x14ac:dyDescent="0.25">
      <c r="A30" s="25">
        <v>22</v>
      </c>
      <c r="B30" s="69">
        <v>38.950000000000003</v>
      </c>
      <c r="C30" s="51">
        <f t="shared" si="0"/>
        <v>14.583287952670105</v>
      </c>
      <c r="D30" s="52">
        <f t="shared" si="1"/>
        <v>49.433427231889368</v>
      </c>
      <c r="E30" s="59">
        <f t="shared" si="2"/>
        <v>-25.066715184559435</v>
      </c>
      <c r="F30" s="68">
        <v>213.9</v>
      </c>
      <c r="G30" s="52">
        <f t="shared" si="3"/>
        <v>108.08605639144196</v>
      </c>
      <c r="H30" s="52">
        <f t="shared" si="4"/>
        <v>97.549516517296212</v>
      </c>
      <c r="I30" s="53">
        <f t="shared" si="5"/>
        <v>8.2644270912618332</v>
      </c>
      <c r="J30" s="58">
        <v>0</v>
      </c>
      <c r="K30" s="81">
        <v>32.5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32.5</v>
      </c>
      <c r="R30" s="90">
        <v>0</v>
      </c>
      <c r="S30" s="84">
        <v>0</v>
      </c>
      <c r="T30" s="84">
        <v>0</v>
      </c>
      <c r="U30" s="84">
        <v>87.85</v>
      </c>
      <c r="V30" s="84">
        <v>0</v>
      </c>
      <c r="W30" s="84">
        <v>0</v>
      </c>
      <c r="X30" s="93">
        <f t="shared" si="10"/>
        <v>0</v>
      </c>
      <c r="Y30" s="94">
        <f t="shared" si="11"/>
        <v>87.85</v>
      </c>
      <c r="Z30" s="90">
        <v>0</v>
      </c>
      <c r="AA30" s="84">
        <v>0</v>
      </c>
      <c r="AB30" s="84">
        <v>0</v>
      </c>
      <c r="AC30" s="84">
        <v>91.3</v>
      </c>
      <c r="AD30" s="95">
        <f t="shared" si="12"/>
        <v>0</v>
      </c>
      <c r="AE30" s="52">
        <f t="shared" si="13"/>
        <v>91.3</v>
      </c>
      <c r="AF30" s="117">
        <f>'[1]Exploitation '!AV6267</f>
        <v>0.14151451612903199</v>
      </c>
      <c r="AG30" s="116">
        <f>'[1]Exploitation '!AW6267</f>
        <v>0.42775094086021498</v>
      </c>
      <c r="AH30" s="54">
        <f t="shared" si="6"/>
        <v>8.1229125751328013</v>
      </c>
      <c r="AI30" s="63">
        <f t="shared" si="7"/>
        <v>7.005533874580351</v>
      </c>
      <c r="AJ30" s="64">
        <v>108.08605639144196</v>
      </c>
      <c r="AK30" s="61">
        <v>105.8832879526701</v>
      </c>
      <c r="AL30" s="127">
        <v>97.549516517296212</v>
      </c>
      <c r="AM30" s="61">
        <v>137.28342723188936</v>
      </c>
      <c r="AS30" s="120"/>
      <c r="BA30" s="42"/>
      <c r="BB30" s="42"/>
    </row>
    <row r="31" spans="1:54" ht="15.75" x14ac:dyDescent="0.25">
      <c r="A31" s="25">
        <v>23</v>
      </c>
      <c r="B31" s="69">
        <v>29.64</v>
      </c>
      <c r="C31" s="51">
        <f t="shared" si="0"/>
        <v>9.9653465197725524</v>
      </c>
      <c r="D31" s="52">
        <f t="shared" si="1"/>
        <v>44.810980204190372</v>
      </c>
      <c r="E31" s="59">
        <f t="shared" si="2"/>
        <v>-25.136326723962917</v>
      </c>
      <c r="F31" s="68">
        <v>202.12</v>
      </c>
      <c r="G31" s="52">
        <f t="shared" si="3"/>
        <v>101.24685251304818</v>
      </c>
      <c r="H31" s="52">
        <f t="shared" si="4"/>
        <v>93.056355139223911</v>
      </c>
      <c r="I31" s="53">
        <f t="shared" si="5"/>
        <v>7.8167923477279224</v>
      </c>
      <c r="J31" s="58">
        <v>0</v>
      </c>
      <c r="K31" s="81">
        <v>32.299999999999997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32.299999999999997</v>
      </c>
      <c r="R31" s="90">
        <v>0</v>
      </c>
      <c r="S31" s="84">
        <v>0</v>
      </c>
      <c r="T31" s="84">
        <v>0</v>
      </c>
      <c r="U31" s="84">
        <v>87.34</v>
      </c>
      <c r="V31" s="84">
        <v>0</v>
      </c>
      <c r="W31" s="84">
        <v>0</v>
      </c>
      <c r="X31" s="93">
        <f t="shared" si="10"/>
        <v>0</v>
      </c>
      <c r="Y31" s="94">
        <f t="shared" si="11"/>
        <v>87.34</v>
      </c>
      <c r="Z31" s="90">
        <v>0</v>
      </c>
      <c r="AA31" s="84">
        <v>0</v>
      </c>
      <c r="AB31" s="84">
        <v>0</v>
      </c>
      <c r="AC31" s="84">
        <v>91.69</v>
      </c>
      <c r="AD31" s="95">
        <f t="shared" si="12"/>
        <v>0</v>
      </c>
      <c r="AE31" s="52">
        <f t="shared" si="13"/>
        <v>91.69</v>
      </c>
      <c r="AF31" s="117">
        <f>'[1]Exploitation '!AV6268</f>
        <v>0.14151451612903199</v>
      </c>
      <c r="AG31" s="116">
        <f>'[1]Exploitation '!AW6268</f>
        <v>0.42775094086021498</v>
      </c>
      <c r="AH31" s="54">
        <f t="shared" si="6"/>
        <v>7.6752778315988905</v>
      </c>
      <c r="AI31" s="63">
        <f t="shared" si="7"/>
        <v>6.7359223351768662</v>
      </c>
      <c r="AJ31" s="64">
        <v>101.24685251304818</v>
      </c>
      <c r="AK31" s="61">
        <v>101.65534651977255</v>
      </c>
      <c r="AL31" s="127">
        <v>93.056355139223911</v>
      </c>
      <c r="AM31" s="61">
        <v>132.15098020419038</v>
      </c>
      <c r="AS31" s="120"/>
      <c r="BA31" s="42"/>
      <c r="BB31" s="42"/>
    </row>
    <row r="32" spans="1:54" ht="16.5" thickBot="1" x14ac:dyDescent="0.3">
      <c r="A32" s="26">
        <v>24</v>
      </c>
      <c r="B32" s="70">
        <v>41</v>
      </c>
      <c r="C32" s="55">
        <f t="shared" si="0"/>
        <v>16.803588276489037</v>
      </c>
      <c r="D32" s="52">
        <f t="shared" si="1"/>
        <v>50.186731263003352</v>
      </c>
      <c r="E32" s="59">
        <f t="shared" si="2"/>
        <v>-25.990319539492369</v>
      </c>
      <c r="F32" s="71">
        <v>189.27</v>
      </c>
      <c r="G32" s="56">
        <f t="shared" si="3"/>
        <v>96.647110095607047</v>
      </c>
      <c r="H32" s="52">
        <f t="shared" si="4"/>
        <v>85.294391076021626</v>
      </c>
      <c r="I32" s="53">
        <f t="shared" si="5"/>
        <v>7.3284988283713481</v>
      </c>
      <c r="J32" s="58">
        <v>0</v>
      </c>
      <c r="K32" s="81">
        <v>32.75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32.75</v>
      </c>
      <c r="R32" s="90">
        <v>0</v>
      </c>
      <c r="S32" s="84">
        <v>0</v>
      </c>
      <c r="T32" s="84">
        <v>0</v>
      </c>
      <c r="U32" s="84">
        <v>72.17</v>
      </c>
      <c r="V32" s="84">
        <v>0</v>
      </c>
      <c r="W32" s="84">
        <v>0</v>
      </c>
      <c r="X32" s="93">
        <f t="shared" si="10"/>
        <v>0</v>
      </c>
      <c r="Y32" s="94">
        <f t="shared" si="11"/>
        <v>72.17</v>
      </c>
      <c r="Z32" s="91">
        <v>0</v>
      </c>
      <c r="AA32" s="92">
        <v>0</v>
      </c>
      <c r="AB32" s="92">
        <v>0</v>
      </c>
      <c r="AC32" s="92">
        <v>80.62</v>
      </c>
      <c r="AD32" s="95">
        <f t="shared" si="12"/>
        <v>0</v>
      </c>
      <c r="AE32" s="52">
        <f t="shared" si="13"/>
        <v>80.62</v>
      </c>
      <c r="AF32" s="117">
        <f>'[1]Exploitation '!AV6269</f>
        <v>0.14151451612903199</v>
      </c>
      <c r="AG32" s="116">
        <f>'[1]Exploitation '!AW6269</f>
        <v>0.42775094086021498</v>
      </c>
      <c r="AH32" s="54">
        <f t="shared" si="6"/>
        <v>7.1869843122423163</v>
      </c>
      <c r="AI32" s="63">
        <f t="shared" si="7"/>
        <v>6.3319295196474172</v>
      </c>
      <c r="AJ32" s="65">
        <v>96.647110095607047</v>
      </c>
      <c r="AK32" s="62">
        <v>97.423588276489042</v>
      </c>
      <c r="AL32" s="128">
        <v>85.294391076021626</v>
      </c>
      <c r="AM32" s="62">
        <v>122.35673126300335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106.31</v>
      </c>
      <c r="C33" s="40">
        <f t="shared" ref="C33:AE33" si="14">MAX(C9:C32)</f>
        <v>31.814545712395031</v>
      </c>
      <c r="D33" s="40">
        <f t="shared" si="14"/>
        <v>113.48054388518345</v>
      </c>
      <c r="E33" s="40">
        <f t="shared" si="14"/>
        <v>-20.996781292670207</v>
      </c>
      <c r="F33" s="40">
        <f t="shared" si="14"/>
        <v>230.58</v>
      </c>
      <c r="G33" s="40">
        <f t="shared" si="14"/>
        <v>117.45536519412931</v>
      </c>
      <c r="H33" s="40">
        <f t="shared" si="14"/>
        <v>106.64796488678797</v>
      </c>
      <c r="I33" s="40">
        <f t="shared" si="14"/>
        <v>8.8982605675506896</v>
      </c>
      <c r="J33" s="40">
        <f t="shared" si="14"/>
        <v>0</v>
      </c>
      <c r="K33" s="40">
        <f t="shared" si="14"/>
        <v>33.5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33.5</v>
      </c>
      <c r="R33" s="40">
        <f t="shared" si="14"/>
        <v>23.53</v>
      </c>
      <c r="S33" s="40">
        <f t="shared" si="14"/>
        <v>0</v>
      </c>
      <c r="T33" s="40">
        <f t="shared" si="14"/>
        <v>0</v>
      </c>
      <c r="U33" s="40">
        <f t="shared" si="14"/>
        <v>88.37</v>
      </c>
      <c r="V33" s="40">
        <f t="shared" si="14"/>
        <v>0</v>
      </c>
      <c r="W33" s="40">
        <f t="shared" si="14"/>
        <v>0</v>
      </c>
      <c r="X33" s="40">
        <f t="shared" si="14"/>
        <v>23.53</v>
      </c>
      <c r="Y33" s="40">
        <f t="shared" si="14"/>
        <v>88.37</v>
      </c>
      <c r="Z33" s="40"/>
      <c r="AA33" s="40"/>
      <c r="AB33" s="40"/>
      <c r="AC33" s="40"/>
      <c r="AD33" s="40">
        <f t="shared" si="14"/>
        <v>14.8</v>
      </c>
      <c r="AE33" s="40">
        <f t="shared" si="14"/>
        <v>93.29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8.7567460514216577</v>
      </c>
      <c r="AI33" s="40">
        <f t="shared" si="15"/>
        <v>7.732347040706145</v>
      </c>
      <c r="AJ33" s="40">
        <f t="shared" si="15"/>
        <v>117.45536519412931</v>
      </c>
      <c r="AK33" s="40">
        <f t="shared" si="15"/>
        <v>124.29704082549621</v>
      </c>
      <c r="AL33" s="40">
        <f t="shared" si="15"/>
        <v>106.64796488678797</v>
      </c>
      <c r="AM33" s="129">
        <f t="shared" si="15"/>
        <v>150.6884974643923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61.49326530612246</v>
      </c>
      <c r="C34" s="41">
        <f t="shared" ref="C34:AE34" si="16">AVERAGE(C9:C33,C9:C32)</f>
        <v>14.634214582460269</v>
      </c>
      <c r="D34" s="41">
        <f t="shared" si="16"/>
        <v>70.973766035637738</v>
      </c>
      <c r="E34" s="41">
        <f t="shared" si="16"/>
        <v>-23.747606979222333</v>
      </c>
      <c r="F34" s="41">
        <f t="shared" si="16"/>
        <v>175.97795918367351</v>
      </c>
      <c r="G34" s="41">
        <f t="shared" si="16"/>
        <v>91.138945604392134</v>
      </c>
      <c r="H34" s="41">
        <f t="shared" si="16"/>
        <v>77.762640511009423</v>
      </c>
      <c r="I34" s="41">
        <f t="shared" si="16"/>
        <v>7.1257932855875676</v>
      </c>
      <c r="J34" s="41">
        <f t="shared" si="16"/>
        <v>0</v>
      </c>
      <c r="K34" s="41">
        <f t="shared" si="16"/>
        <v>31.020408163265305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31.020408163265305</v>
      </c>
      <c r="R34" s="41">
        <f t="shared" si="16"/>
        <v>5.547959183673469</v>
      </c>
      <c r="S34" s="41">
        <f t="shared" si="16"/>
        <v>0</v>
      </c>
      <c r="T34" s="41">
        <f t="shared" si="16"/>
        <v>0</v>
      </c>
      <c r="U34" s="41">
        <f t="shared" si="16"/>
        <v>64.03448979591839</v>
      </c>
      <c r="V34" s="41">
        <f t="shared" si="16"/>
        <v>0</v>
      </c>
      <c r="W34" s="41">
        <f t="shared" si="16"/>
        <v>0</v>
      </c>
      <c r="X34" s="41">
        <f t="shared" si="16"/>
        <v>5.547959183673469</v>
      </c>
      <c r="Y34" s="41">
        <f t="shared" si="16"/>
        <v>64.03448979591839</v>
      </c>
      <c r="Z34" s="41">
        <f>AVERAGE(Z9:Z33,Z9:Z32)</f>
        <v>2.9499999999999997</v>
      </c>
      <c r="AA34" s="41">
        <f>AVERAGE(AA9:AA33,AA9:AA32)</f>
        <v>0</v>
      </c>
      <c r="AB34" s="41">
        <f>AVERAGE(AB9:AB33,AB9:AB32)</f>
        <v>0</v>
      </c>
      <c r="AC34" s="41">
        <f t="shared" si="16"/>
        <v>85.919583333333364</v>
      </c>
      <c r="AD34" s="41">
        <f t="shared" si="16"/>
        <v>3.1918367346938776</v>
      </c>
      <c r="AE34" s="41">
        <f t="shared" si="16"/>
        <v>86.070000000000022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6.9842787694585367</v>
      </c>
      <c r="AI34" s="41">
        <f t="shared" si="17"/>
        <v>6.7564151263304488</v>
      </c>
      <c r="AJ34" s="41">
        <f t="shared" si="17"/>
        <v>94.028741522759461</v>
      </c>
      <c r="AK34" s="41">
        <f t="shared" si="17"/>
        <v>100.68773489089089</v>
      </c>
      <c r="AL34" s="41">
        <f t="shared" si="17"/>
        <v>82.830395613050229</v>
      </c>
      <c r="AM34" s="130">
        <f t="shared" si="17"/>
        <v>133.96413243521343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738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122.01</v>
      </c>
      <c r="Z38" s="211"/>
      <c r="AA38" s="8" t="s">
        <v>21</v>
      </c>
      <c r="AB38" s="5" t="s">
        <v>23</v>
      </c>
      <c r="AC38" s="30"/>
      <c r="AD38" s="212">
        <v>1566.1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99" t="s">
        <v>21</v>
      </c>
      <c r="AL38" s="98" t="s">
        <v>24</v>
      </c>
      <c r="AM38" s="211">
        <v>73.619</v>
      </c>
      <c r="AN38" s="213"/>
      <c r="AO38" s="8" t="s">
        <v>21</v>
      </c>
      <c r="AP38" s="5" t="s">
        <v>24</v>
      </c>
      <c r="AQ38" s="211">
        <v>2029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4159.0600000000004</v>
      </c>
      <c r="C39" s="11" t="s">
        <v>21</v>
      </c>
      <c r="D39" s="9" t="s">
        <v>71</v>
      </c>
      <c r="E39" s="10">
        <v>1479</v>
      </c>
      <c r="F39" s="12" t="s">
        <v>21</v>
      </c>
      <c r="G39" s="97"/>
      <c r="H39" s="100" t="s">
        <v>25</v>
      </c>
      <c r="I39" s="101"/>
      <c r="J39" s="102">
        <v>33.5</v>
      </c>
      <c r="K39" s="103" t="s">
        <v>62</v>
      </c>
      <c r="L39" s="104">
        <v>260.83333333335401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23.53</v>
      </c>
      <c r="Z39" s="101" t="s">
        <v>62</v>
      </c>
      <c r="AA39" s="107">
        <v>260.50000000002001</v>
      </c>
      <c r="AB39" s="105" t="s">
        <v>25</v>
      </c>
      <c r="AC39" s="108"/>
      <c r="AD39" s="102">
        <v>91.43</v>
      </c>
      <c r="AE39" s="103" t="s">
        <v>72</v>
      </c>
      <c r="AF39" s="107">
        <v>0.92569444444444438</v>
      </c>
      <c r="AG39" s="105" t="s">
        <v>25</v>
      </c>
      <c r="AH39" s="101"/>
      <c r="AI39" s="102">
        <v>0</v>
      </c>
      <c r="AJ39" s="101" t="s">
        <v>75</v>
      </c>
      <c r="AK39" s="106">
        <v>260.04166666668698</v>
      </c>
      <c r="AL39" s="100" t="s">
        <v>25</v>
      </c>
      <c r="AM39" s="101">
        <v>14.8</v>
      </c>
      <c r="AN39" s="102" t="s">
        <v>75</v>
      </c>
      <c r="AO39" s="110">
        <v>260.50000000002001</v>
      </c>
      <c r="AP39" s="105" t="s">
        <v>25</v>
      </c>
      <c r="AQ39" s="101">
        <v>93.29</v>
      </c>
      <c r="AR39" s="103" t="s">
        <v>72</v>
      </c>
      <c r="AS39" s="106">
        <v>260.83333333335401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507.14</v>
      </c>
      <c r="F42" s="44" t="s">
        <v>69</v>
      </c>
      <c r="G42" s="47">
        <v>260.79166666668698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/>
      <c r="F43" s="78"/>
      <c r="G43" s="79">
        <v>86.46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91.38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258.02999999999997</v>
      </c>
      <c r="F45" s="83" t="s">
        <v>72</v>
      </c>
      <c r="G45" s="48">
        <v>260.79166666668698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249.11000000000004</v>
      </c>
      <c r="F46" s="80" t="s">
        <v>72</v>
      </c>
      <c r="G46" s="60">
        <v>260.79166666668698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 SEP 23 </vt:lpstr>
      <vt:lpstr>'18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2023-09-19T06:09:17Z</dcterms:modified>
</cp:coreProperties>
</file>