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0FDB940A-CD10-414D-8F58-86DBB1104C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 SEP 23 " sheetId="3" r:id="rId1"/>
  </sheets>
  <externalReferences>
    <externalReference r:id="rId2"/>
  </externalReferences>
  <definedNames>
    <definedName name="_xlnm.Print_Area" localSheetId="0">'28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Y10" i="3"/>
  <c r="X11" i="3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X33" i="3" l="1"/>
  <c r="X34" i="3" s="1"/>
  <c r="Y33" i="3"/>
  <c r="Y34" i="3" s="1"/>
  <c r="AE33" i="3"/>
  <c r="AE34" i="3" s="1"/>
  <c r="AD33" i="3"/>
  <c r="AD34" i="3" s="1"/>
  <c r="H32" i="3" l="1"/>
  <c r="H31" i="3"/>
  <c r="H30" i="3"/>
  <c r="H29" i="3"/>
  <c r="H28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H14" i="3" l="1"/>
  <c r="Q14" i="3"/>
  <c r="Q33" i="3" s="1"/>
  <c r="Q34" i="3" s="1"/>
  <c r="K33" i="3"/>
  <c r="K34" i="3" s="1"/>
  <c r="D17" i="3" l="1"/>
  <c r="D21" i="3"/>
  <c r="D13" i="3" l="1"/>
  <c r="D12" i="3"/>
  <c r="D11" i="3"/>
  <c r="D10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D20" i="3"/>
  <c r="D19" i="3"/>
  <c r="D18" i="3"/>
  <c r="D16" i="3"/>
  <c r="D15" i="3"/>
  <c r="D14" i="3"/>
  <c r="AM33" i="3"/>
  <c r="AM34" i="3" s="1"/>
  <c r="D33" i="3" l="1"/>
  <c r="D34" i="3" s="1"/>
  <c r="H11" i="3" l="1"/>
  <c r="H10" i="3" l="1"/>
  <c r="AI11" i="3" l="1"/>
  <c r="E11" i="3" s="1"/>
  <c r="AI15" i="3"/>
  <c r="E15" i="3" s="1"/>
  <c r="AI26" i="3"/>
  <c r="E26" i="3" s="1"/>
  <c r="C26" i="3"/>
  <c r="G12" i="3"/>
  <c r="C22" i="3"/>
  <c r="C30" i="3"/>
  <c r="H27" i="3"/>
  <c r="AH27" i="3"/>
  <c r="I27" i="3" s="1"/>
  <c r="G27" i="3"/>
  <c r="AH21" i="3"/>
  <c r="I21" i="3" s="1"/>
  <c r="AH23" i="3"/>
  <c r="I23" i="3" s="1"/>
  <c r="G23" i="3"/>
  <c r="C15" i="3"/>
  <c r="G20" i="3"/>
  <c r="AJ33" i="3"/>
  <c r="C9" i="3"/>
  <c r="AI9" i="3"/>
  <c r="H26" i="3"/>
  <c r="G16" i="3"/>
  <c r="AI13" i="3"/>
  <c r="E13" i="3" s="1"/>
  <c r="C31" i="3"/>
  <c r="AI31" i="3"/>
  <c r="E31" i="3" s="1"/>
  <c r="AI32" i="3"/>
  <c r="E32" i="3" s="1"/>
  <c r="C13" i="3"/>
  <c r="AI21" i="3"/>
  <c r="E21" i="3" s="1"/>
  <c r="C21" i="3"/>
  <c r="G10" i="3"/>
  <c r="G13" i="3"/>
  <c r="H24" i="3"/>
  <c r="C16" i="3"/>
  <c r="C18" i="3"/>
  <c r="C32" i="3"/>
  <c r="C27" i="3"/>
  <c r="AI16" i="3"/>
  <c r="E16" i="3" s="1"/>
  <c r="AH29" i="3"/>
  <c r="I29" i="3" s="1"/>
  <c r="AH25" i="3"/>
  <c r="I25" i="3" s="1"/>
  <c r="G25" i="3"/>
  <c r="AI14" i="3"/>
  <c r="E14" i="3" s="1"/>
  <c r="AH26" i="3"/>
  <c r="I26" i="3" s="1"/>
  <c r="G30" i="3"/>
  <c r="AH30" i="3"/>
  <c r="I30" i="3" s="1"/>
  <c r="AI24" i="3"/>
  <c r="E24" i="3" s="1"/>
  <c r="AI18" i="3"/>
  <c r="E18" i="3" s="1"/>
  <c r="C11" i="3"/>
  <c r="AH28" i="3"/>
  <c r="I28" i="3" s="1"/>
  <c r="AI17" i="3"/>
  <c r="E17" i="3" s="1"/>
  <c r="C17" i="3"/>
  <c r="G19" i="3"/>
  <c r="AH19" i="3"/>
  <c r="I19" i="3" s="1"/>
  <c r="AH17" i="3"/>
  <c r="I17" i="3" s="1"/>
  <c r="AI27" i="3"/>
  <c r="E27" i="3" s="1"/>
  <c r="G22" i="3"/>
  <c r="G31" i="3"/>
  <c r="AH31" i="3"/>
  <c r="I31" i="3" s="1"/>
  <c r="H25" i="3"/>
  <c r="C28" i="3"/>
  <c r="AI28" i="3"/>
  <c r="E28" i="3" s="1"/>
  <c r="AI23" i="3"/>
  <c r="E23" i="3" s="1"/>
  <c r="G26" i="3"/>
  <c r="G14" i="3"/>
  <c r="C29" i="3"/>
  <c r="AI29" i="3"/>
  <c r="E29" i="3" s="1"/>
  <c r="AH24" i="3"/>
  <c r="I24" i="3" s="1"/>
  <c r="G24" i="3"/>
  <c r="C25" i="3"/>
  <c r="AH11" i="3"/>
  <c r="I11" i="3" s="1"/>
  <c r="G11" i="3"/>
  <c r="C10" i="3"/>
  <c r="AH32" i="3"/>
  <c r="I32" i="3" s="1"/>
  <c r="G32" i="3"/>
  <c r="C19" i="3"/>
  <c r="AI20" i="3"/>
  <c r="E20" i="3" s="1"/>
  <c r="C20" i="3"/>
  <c r="AH18" i="3"/>
  <c r="I18" i="3" s="1"/>
  <c r="C12" i="3"/>
  <c r="AI12" i="3"/>
  <c r="E12" i="3" s="1"/>
  <c r="AH22" i="3"/>
  <c r="I22" i="3" s="1"/>
  <c r="AH15" i="3"/>
  <c r="I15" i="3" s="1"/>
  <c r="G15" i="3"/>
  <c r="E9" i="3" l="1"/>
  <c r="G17" i="3"/>
  <c r="G28" i="3"/>
  <c r="C24" i="3"/>
  <c r="AH9" i="3"/>
  <c r="AL33" i="3"/>
  <c r="AL34" i="3" s="1"/>
  <c r="AJ34" i="3"/>
  <c r="G9" i="3"/>
  <c r="AI22" i="3"/>
  <c r="E22" i="3" s="1"/>
  <c r="AH14" i="3"/>
  <c r="I14" i="3" s="1"/>
  <c r="H9" i="3"/>
  <c r="AI25" i="3"/>
  <c r="E25" i="3" s="1"/>
  <c r="G18" i="3"/>
  <c r="AI19" i="3"/>
  <c r="E19" i="3" s="1"/>
  <c r="AH13" i="3"/>
  <c r="I13" i="3" s="1"/>
  <c r="AH20" i="3"/>
  <c r="I20" i="3" s="1"/>
  <c r="AH16" i="3"/>
  <c r="I16" i="3" s="1"/>
  <c r="C14" i="3"/>
  <c r="AI30" i="3"/>
  <c r="E30" i="3" s="1"/>
  <c r="AK33" i="3"/>
  <c r="AK34" i="3" s="1"/>
  <c r="AH10" i="3"/>
  <c r="I10" i="3" s="1"/>
  <c r="AH12" i="3"/>
  <c r="I12" i="3" s="1"/>
  <c r="G21" i="3"/>
  <c r="G29" i="3"/>
  <c r="AI10" i="3"/>
  <c r="E10" i="3" s="1"/>
  <c r="C23" i="3"/>
  <c r="C33" i="3" l="1"/>
  <c r="C34" i="3" s="1"/>
  <c r="H33" i="3"/>
  <c r="H34" i="3" s="1"/>
  <c r="G33" i="3"/>
  <c r="G34" i="3" s="1"/>
  <c r="AH33" i="3"/>
  <c r="AH34" i="3" s="1"/>
  <c r="I9" i="3"/>
  <c r="E33" i="3"/>
  <c r="E34" i="3" s="1"/>
  <c r="AI33" i="3"/>
  <c r="AI34" i="3" s="1"/>
  <c r="I33" i="3" l="1"/>
  <c r="I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<sst xmlns="http://schemas.openxmlformats.org/spreadsheetml/2006/main" count="140" uniqueCount="108">
  <si>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</si>
  <si>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</si>
  <si>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</si>
  <si>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</si>
  <si>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</si>
  <si>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</si>
  <si>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</si>
  <si>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</si>
  <si>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</si>
  <si>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</si>
  <si>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</si>
  <si>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</si>
  <si>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</si>
  <si>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</si>
  <si>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</si>
  <si>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</si>
  <si>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</si>
  <si>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</si>
  <si>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</si>
  <si>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</si>
  <si>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</si>
  <si>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</si>
  <si>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</si>
  <si>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</si>
  <si>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</si>
  <si>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</si>
  <si>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</si>
  <si>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</si>
  <si>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</si>
  <si>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</si>
  <si>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</si>
  <si>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</si>
  <si>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</si>
  <si>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</si>
  <si>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</si>
  <si>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</si>
  <si>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</si>
  <si>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</si>
  <si>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</si>
  <si>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</si>
  <si>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</si>
  <si>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</si>
  <si>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</si>
  <si>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</si>
  <si>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</si>
  <si>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</si>
  <si>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</si>
  <si>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</si>
  <si>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</si>
  <si>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</si>
  <si>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</si>
  <si>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</si>
  <si>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</si>
  <si>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</si>
  <si>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</si>
  <si>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</si>
  <si>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</si>
  <si>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</si>
  <si>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</si>
  <si>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</si>
  <si>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</si>
  <si>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</si>
  <si>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</si>
  <si>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</si>
  <si>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</si>
  <si>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</si>
  <si>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</si>
  <si>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</si>
  <si>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</si>
  <si>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</si>
  <si>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</si>
  <si>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</si>
  <si>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</si>
  <si>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</si>
  <si>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</si>
  <si>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</si>
  <si>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</si>
  <si>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</si>
  <si>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</si>
  <si>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</si>
  <si>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</si>
  <si>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</si>
  <si>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</si>
  <si>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</si>
  <si>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</si>
  <si>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</si>
  <si>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</si>
  <si>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</si>
  <si>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</si>
  <si>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</si>
  <si>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</si>
  <si>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</si>
  <si>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</si>
  <si>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</si>
  <si>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</si>
  <si>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</si>
  <si>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</si>
  <si>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</si>
  <si>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</si>
  <si>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</si>
  <si>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</si>
  <si>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</si>
  <si>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</si>
  <si>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</si>
  <si>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</si>
  <si>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MONTCHO</t>
  </si>
  <si>
    <t>FOFANA et BOKO</t>
  </si>
  <si>
    <t>DOSSA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</si>
</sst>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'28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'!$B$9:$B$32</c:f>
              <c:numCache>
                <c:formatCode>General</c:formatCode>
                <c:ptCount val="24"/>
                <c:pt idx="0">
                  <c:v>129.18</c:v>
                </c:pt>
                <c:pt idx="1">
                  <c:v>108.71000000000001</c:v>
                </c:pt>
                <c:pt idx="2">
                  <c:v>103.16</c:v>
                </c:pt>
                <c:pt idx="3">
                  <c:v>103.33</c:v>
                </c:pt>
                <c:pt idx="4">
                  <c:v>108.69</c:v>
                </c:pt>
                <c:pt idx="5">
                  <c:v>100.17999999999999</c:v>
                </c:pt>
                <c:pt idx="6">
                  <c:v>105.13</c:v>
                </c:pt>
                <c:pt idx="7">
                  <c:v>132.94</c:v>
                </c:pt>
                <c:pt idx="8">
                  <c:v>125.3</c:v>
                </c:pt>
                <c:pt idx="9">
                  <c:v>129.03</c:v>
                </c:pt>
                <c:pt idx="10">
                  <c:v>124.79</c:v>
                </c:pt>
                <c:pt idx="11">
                  <c:v>119.21</c:v>
                </c:pt>
                <c:pt idx="12">
                  <c:v>118.51</c:v>
                </c:pt>
                <c:pt idx="13">
                  <c:v>124.24000000000001</c:v>
                </c:pt>
                <c:pt idx="14">
                  <c:v>139.69</c:v>
                </c:pt>
                <c:pt idx="15">
                  <c:v>152.51</c:v>
                </c:pt>
                <c:pt idx="16">
                  <c:v>154.49</c:v>
                </c:pt>
                <c:pt idx="17">
                  <c:v>152.19</c:v>
                </c:pt>
                <c:pt idx="18">
                  <c:v>155.35000000000002</c:v>
                </c:pt>
                <c:pt idx="19">
                  <c:v>149.74</c:v>
                </c:pt>
                <c:pt idx="20">
                  <c:v>151.19</c:v>
                </c:pt>
                <c:pt idx="21">
                  <c:v>141.74</c:v>
                </c:pt>
                <c:pt idx="22">
                  <c:v>142.01999999999998</c:v>
                </c:pt>
                <c:pt idx="23">
                  <c:v>132.85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'28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'!$C$9:$C$32</c:f>
              <c:numCache>
                <c:formatCode>General</c:formatCode>
                <c:ptCount val="24"/>
                <c:pt idx="0">
                  <c:v>27.036438542850462</c:v>
                </c:pt>
                <c:pt idx="1">
                  <c:v>25.073866483855632</c:v>
                </c:pt>
                <c:pt idx="2">
                  <c:v>24.742208148189121</c:v>
                </c:pt>
                <c:pt idx="3">
                  <c:v>23.441669188423674</c:v>
                </c:pt>
                <c:pt idx="4">
                  <c:v>28.027127862769511</c:v>
                </c:pt>
                <c:pt idx="5">
                  <c:v>25.890094312791135</c:v>
                </c:pt>
                <c:pt idx="6">
                  <c:v>31.54090753426069</c:v>
                </c:pt>
                <c:pt idx="7">
                  <c:v>42.867278455240609</c:v>
                </c:pt>
                <c:pt idx="8">
                  <c:v>38.76213174820235</c:v>
                </c:pt>
                <c:pt idx="9">
                  <c:v>32.738154164764993</c:v>
                </c:pt>
                <c:pt idx="10">
                  <c:v>34.839500593403422</c:v>
                </c:pt>
                <c:pt idx="11">
                  <c:v>29.558603702563424</c:v>
                </c:pt>
                <c:pt idx="12">
                  <c:v>32.721144591145844</c:v>
                </c:pt>
                <c:pt idx="13">
                  <c:v>34.872374694587208</c:v>
                </c:pt>
                <c:pt idx="14">
                  <c:v>37.143233824414907</c:v>
                </c:pt>
                <c:pt idx="15">
                  <c:v>52.744085192007717</c:v>
                </c:pt>
                <c:pt idx="16">
                  <c:v>57.332727743259412</c:v>
                </c:pt>
                <c:pt idx="17">
                  <c:v>57.810339629675425</c:v>
                </c:pt>
                <c:pt idx="18">
                  <c:v>59.960868223694163</c:v>
                </c:pt>
                <c:pt idx="19">
                  <c:v>59.25079336149156</c:v>
                </c:pt>
                <c:pt idx="20">
                  <c:v>57.152270284381189</c:v>
                </c:pt>
                <c:pt idx="21">
                  <c:v>53.427897722053736</c:v>
                </c:pt>
                <c:pt idx="22">
                  <c:v>47.682194766248458</c:v>
                </c:pt>
                <c:pt idx="23">
                  <c:v>41.996421356288081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'28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'!$D$9:$D$32</c:f>
              <c:numCache>
                <c:formatCode>0.00</c:formatCode>
                <c:ptCount val="24"/>
                <c:pt idx="0">
                  <c:v>125.04448874209942</c:v>
                </c:pt>
                <c:pt idx="1">
                  <c:v>107.53363293635628</c:v>
                </c:pt>
                <c:pt idx="2">
                  <c:v>101.79766239498846</c:v>
                </c:pt>
                <c:pt idx="3">
                  <c:v>103.49268053261517</c:v>
                </c:pt>
                <c:pt idx="4">
                  <c:v>103.90345102602075</c:v>
                </c:pt>
                <c:pt idx="5">
                  <c:v>100.12257571671542</c:v>
                </c:pt>
                <c:pt idx="6">
                  <c:v>100.29775683259078</c:v>
                </c:pt>
                <c:pt idx="7">
                  <c:v>116.0600131685683</c:v>
                </c:pt>
                <c:pt idx="8">
                  <c:v>112.7742505141164</c:v>
                </c:pt>
                <c:pt idx="9">
                  <c:v>123.19116797502564</c:v>
                </c:pt>
                <c:pt idx="10">
                  <c:v>116.83596308331641</c:v>
                </c:pt>
                <c:pt idx="11">
                  <c:v>116.60923841224789</c:v>
                </c:pt>
                <c:pt idx="12">
                  <c:v>112.82637345717995</c:v>
                </c:pt>
                <c:pt idx="13">
                  <c:v>116.13228388151153</c:v>
                </c:pt>
                <c:pt idx="14">
                  <c:v>128.09755669142072</c:v>
                </c:pt>
                <c:pt idx="15">
                  <c:v>125.12187492642194</c:v>
                </c:pt>
                <c:pt idx="16">
                  <c:v>122.53339790333095</c:v>
                </c:pt>
                <c:pt idx="17">
                  <c:v>119.7873791722989</c:v>
                </c:pt>
                <c:pt idx="18">
                  <c:v>119.80133785422181</c:v>
                </c:pt>
                <c:pt idx="19">
                  <c:v>116.23027712224304</c:v>
                </c:pt>
                <c:pt idx="20">
                  <c:v>119.63224662886212</c:v>
                </c:pt>
                <c:pt idx="21">
                  <c:v>114.40798607292385</c:v>
                </c:pt>
                <c:pt idx="22">
                  <c:v>115.8508369032957</c:v>
                </c:pt>
                <c:pt idx="23">
                  <c:v>116.9217541281929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'28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'!$E$9:$E$32</c:f>
              <c:numCache>
                <c:formatCode>0.00</c:formatCode>
                <c:ptCount val="24"/>
                <c:pt idx="0">
                  <c:v>-22.900927284949862</c:v>
                </c:pt>
                <c:pt idx="1">
                  <c:v>-23.897499420211904</c:v>
                </c:pt>
                <c:pt idx="2">
                  <c:v>-23.379870543177585</c:v>
                </c:pt>
                <c:pt idx="3">
                  <c:v>-23.604349721038883</c:v>
                </c:pt>
                <c:pt idx="4">
                  <c:v>-23.240578888790267</c:v>
                </c:pt>
                <c:pt idx="5">
                  <c:v>-25.832670029506609</c:v>
                </c:pt>
                <c:pt idx="6">
                  <c:v>-26.708664366851494</c:v>
                </c:pt>
                <c:pt idx="7">
                  <c:v>-25.987291623808893</c:v>
                </c:pt>
                <c:pt idx="8">
                  <c:v>-26.236382262318749</c:v>
                </c:pt>
                <c:pt idx="9">
                  <c:v>-26.899322139790627</c:v>
                </c:pt>
                <c:pt idx="10">
                  <c:v>-26.885463676719866</c:v>
                </c:pt>
                <c:pt idx="11">
                  <c:v>-26.957842114811342</c:v>
                </c:pt>
                <c:pt idx="12">
                  <c:v>-27.037518048325794</c:v>
                </c:pt>
                <c:pt idx="13">
                  <c:v>-26.764658576098718</c:v>
                </c:pt>
                <c:pt idx="14">
                  <c:v>-25.550790515835629</c:v>
                </c:pt>
                <c:pt idx="15">
                  <c:v>-25.355960118429692</c:v>
                </c:pt>
                <c:pt idx="16">
                  <c:v>-25.376125646590374</c:v>
                </c:pt>
                <c:pt idx="17">
                  <c:v>-25.407718801974319</c:v>
                </c:pt>
                <c:pt idx="18">
                  <c:v>-24.41220607791594</c:v>
                </c:pt>
                <c:pt idx="19">
                  <c:v>-25.741070483734617</c:v>
                </c:pt>
                <c:pt idx="20">
                  <c:v>-25.594516913243346</c:v>
                </c:pt>
                <c:pt idx="21">
                  <c:v>-26.095883794977588</c:v>
                </c:pt>
                <c:pt idx="22">
                  <c:v>-21.513031669544148</c:v>
                </c:pt>
                <c:pt idx="23">
                  <c:v>-26.068175484480996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'28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'!$Q$9:$Q$32</c:f>
              <c:numCache>
                <c:formatCode>0.00</c:formatCode>
                <c:ptCount val="24"/>
                <c:pt idx="0">
                  <c:v>28.87</c:v>
                </c:pt>
                <c:pt idx="1">
                  <c:v>29.7</c:v>
                </c:pt>
                <c:pt idx="2">
                  <c:v>29.02</c:v>
                </c:pt>
                <c:pt idx="3">
                  <c:v>29.24</c:v>
                </c:pt>
                <c:pt idx="4">
                  <c:v>29.04</c:v>
                </c:pt>
                <c:pt idx="5">
                  <c:v>31.47</c:v>
                </c:pt>
                <c:pt idx="6">
                  <c:v>32.54</c:v>
                </c:pt>
                <c:pt idx="7">
                  <c:v>32.53</c:v>
                </c:pt>
                <c:pt idx="8">
                  <c:v>32.86</c:v>
                </c:pt>
                <c:pt idx="9">
                  <c:v>33.68</c:v>
                </c:pt>
                <c:pt idx="10">
                  <c:v>33.520000000000003</c:v>
                </c:pt>
                <c:pt idx="11">
                  <c:v>33.43</c:v>
                </c:pt>
                <c:pt idx="12">
                  <c:v>33.479999999999997</c:v>
                </c:pt>
                <c:pt idx="13">
                  <c:v>33.36</c:v>
                </c:pt>
                <c:pt idx="14">
                  <c:v>32.57</c:v>
                </c:pt>
                <c:pt idx="15">
                  <c:v>32.46</c:v>
                </c:pt>
                <c:pt idx="16">
                  <c:v>32.53</c:v>
                </c:pt>
                <c:pt idx="17">
                  <c:v>32.5</c:v>
                </c:pt>
                <c:pt idx="18">
                  <c:v>31.57</c:v>
                </c:pt>
                <c:pt idx="19">
                  <c:v>32.76</c:v>
                </c:pt>
                <c:pt idx="20">
                  <c:v>32.67</c:v>
                </c:pt>
                <c:pt idx="21">
                  <c:v>32.89</c:v>
                </c:pt>
                <c:pt idx="22">
                  <c:v>28.21</c:v>
                </c:pt>
                <c:pt idx="23">
                  <c:v>32.64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'28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'!$AE$9:$AE$32</c:f>
              <c:numCache>
                <c:formatCode>0.00</c:formatCode>
                <c:ptCount val="24"/>
                <c:pt idx="0">
                  <c:v>27.21</c:v>
                </c:pt>
                <c:pt idx="1">
                  <c:v>28.17</c:v>
                </c:pt>
                <c:pt idx="2">
                  <c:v>27.47</c:v>
                </c:pt>
                <c:pt idx="3">
                  <c:v>26.86</c:v>
                </c:pt>
                <c:pt idx="4">
                  <c:v>27.36</c:v>
                </c:pt>
                <c:pt idx="5">
                  <c:v>27.35</c:v>
                </c:pt>
                <c:pt idx="6">
                  <c:v>27.93</c:v>
                </c:pt>
                <c:pt idx="7">
                  <c:v>25.67</c:v>
                </c:pt>
                <c:pt idx="8">
                  <c:v>36.17</c:v>
                </c:pt>
                <c:pt idx="9">
                  <c:v>36.590000000000003</c:v>
                </c:pt>
                <c:pt idx="10">
                  <c:v>36.29</c:v>
                </c:pt>
                <c:pt idx="11">
                  <c:v>36.29</c:v>
                </c:pt>
                <c:pt idx="12">
                  <c:v>35.94</c:v>
                </c:pt>
                <c:pt idx="13">
                  <c:v>35.81</c:v>
                </c:pt>
                <c:pt idx="14">
                  <c:v>36.090000000000003</c:v>
                </c:pt>
                <c:pt idx="15">
                  <c:v>26.39</c:v>
                </c:pt>
                <c:pt idx="16">
                  <c:v>26.45</c:v>
                </c:pt>
                <c:pt idx="17">
                  <c:v>26.33</c:v>
                </c:pt>
                <c:pt idx="18">
                  <c:v>26.17</c:v>
                </c:pt>
                <c:pt idx="19">
                  <c:v>25.47</c:v>
                </c:pt>
                <c:pt idx="20">
                  <c:v>26.26</c:v>
                </c:pt>
                <c:pt idx="21">
                  <c:v>25.35</c:v>
                </c:pt>
                <c:pt idx="22">
                  <c:v>26.33</c:v>
                </c:pt>
                <c:pt idx="23">
                  <c:v>26.59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'28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'!$AK$9:$AK$32</c:f>
              <c:numCache>
                <c:formatCode>0.00</c:formatCode>
                <c:ptCount val="24"/>
                <c:pt idx="0">
                  <c:v>54.246438542850463</c:v>
                </c:pt>
                <c:pt idx="1">
                  <c:v>53.243866483855633</c:v>
                </c:pt>
                <c:pt idx="2">
                  <c:v>52.21220814818912</c:v>
                </c:pt>
                <c:pt idx="3">
                  <c:v>50.301669188423674</c:v>
                </c:pt>
                <c:pt idx="4">
                  <c:v>55.387127862769511</c:v>
                </c:pt>
                <c:pt idx="5">
                  <c:v>53.240094312791136</c:v>
                </c:pt>
                <c:pt idx="6">
                  <c:v>59.470907534260689</c:v>
                </c:pt>
                <c:pt idx="7">
                  <c:v>68.53727845524061</c:v>
                </c:pt>
                <c:pt idx="8">
                  <c:v>74.932131748202352</c:v>
                </c:pt>
                <c:pt idx="9">
                  <c:v>69.328154164764996</c:v>
                </c:pt>
                <c:pt idx="10">
                  <c:v>71.129500593403421</c:v>
                </c:pt>
                <c:pt idx="11">
                  <c:v>65.848603702563423</c:v>
                </c:pt>
                <c:pt idx="12">
                  <c:v>68.661144591145842</c:v>
                </c:pt>
                <c:pt idx="13">
                  <c:v>70.68237469458721</c:v>
                </c:pt>
                <c:pt idx="14">
                  <c:v>73.23323382441491</c:v>
                </c:pt>
                <c:pt idx="15">
                  <c:v>79.134085192007717</c:v>
                </c:pt>
                <c:pt idx="16">
                  <c:v>83.782727743259414</c:v>
                </c:pt>
                <c:pt idx="17">
                  <c:v>84.140339629675424</c:v>
                </c:pt>
                <c:pt idx="18">
                  <c:v>86.130868223694165</c:v>
                </c:pt>
                <c:pt idx="19">
                  <c:v>84.720793361491559</c:v>
                </c:pt>
                <c:pt idx="20">
                  <c:v>83.412270284381194</c:v>
                </c:pt>
                <c:pt idx="21">
                  <c:v>78.777897722053737</c:v>
                </c:pt>
                <c:pt idx="22">
                  <c:v>74.012194766248456</c:v>
                </c:pt>
                <c:pt idx="23">
                  <c:v>68.586421356288085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'28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'!$AM$9:$AM$32</c:f>
              <c:numCache>
                <c:formatCode>0.00</c:formatCode>
                <c:ptCount val="24"/>
                <c:pt idx="0">
                  <c:v>138.08448874209941</c:v>
                </c:pt>
                <c:pt idx="1">
                  <c:v>133.30363293635628</c:v>
                </c:pt>
                <c:pt idx="2">
                  <c:v>128.69766239498847</c:v>
                </c:pt>
                <c:pt idx="3">
                  <c:v>130.45268053261518</c:v>
                </c:pt>
                <c:pt idx="4">
                  <c:v>131.05345102602075</c:v>
                </c:pt>
                <c:pt idx="5">
                  <c:v>127.57257571671542</c:v>
                </c:pt>
                <c:pt idx="6">
                  <c:v>128.07775683259078</c:v>
                </c:pt>
                <c:pt idx="7">
                  <c:v>143.71001316856831</c:v>
                </c:pt>
                <c:pt idx="8">
                  <c:v>140.1242505141164</c:v>
                </c:pt>
                <c:pt idx="9">
                  <c:v>151.18116797502563</c:v>
                </c:pt>
                <c:pt idx="10">
                  <c:v>144.30596308331641</c:v>
                </c:pt>
                <c:pt idx="11">
                  <c:v>143.94923841224789</c:v>
                </c:pt>
                <c:pt idx="12">
                  <c:v>140.10637345717996</c:v>
                </c:pt>
                <c:pt idx="13">
                  <c:v>143.39228388151153</c:v>
                </c:pt>
                <c:pt idx="14">
                  <c:v>155.55755669142073</c:v>
                </c:pt>
                <c:pt idx="15">
                  <c:v>152.60187492642194</c:v>
                </c:pt>
                <c:pt idx="16">
                  <c:v>149.68339790333096</c:v>
                </c:pt>
                <c:pt idx="17">
                  <c:v>147.1873791722989</c:v>
                </c:pt>
                <c:pt idx="18">
                  <c:v>147.47133785422182</c:v>
                </c:pt>
                <c:pt idx="19">
                  <c:v>144.06027712224304</c:v>
                </c:pt>
                <c:pt idx="20">
                  <c:v>147.33224662886212</c:v>
                </c:pt>
                <c:pt idx="21">
                  <c:v>142.19798607292384</c:v>
                </c:pt>
                <c:pt idx="22">
                  <c:v>143.5908369032957</c:v>
                </c:pt>
                <c:pt idx="23">
                  <c:v>144.6717541281929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'28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'!$F$9:$F$32</c:f>
              <c:numCache>
                <c:formatCode>General</c:formatCode>
                <c:ptCount val="24"/>
                <c:pt idx="0">
                  <c:v>236.6</c:v>
                </c:pt>
                <c:pt idx="1">
                  <c:v>232.57</c:v>
                </c:pt>
                <c:pt idx="2">
                  <c:v>235.57</c:v>
                </c:pt>
                <c:pt idx="3">
                  <c:v>223.63</c:v>
                </c:pt>
                <c:pt idx="4">
                  <c:v>227.9</c:v>
                </c:pt>
                <c:pt idx="5">
                  <c:v>198.37</c:v>
                </c:pt>
                <c:pt idx="6">
                  <c:v>182.3</c:v>
                </c:pt>
                <c:pt idx="7">
                  <c:v>212.53</c:v>
                </c:pt>
                <c:pt idx="8">
                  <c:v>194.75</c:v>
                </c:pt>
                <c:pt idx="9">
                  <c:v>157.21</c:v>
                </c:pt>
                <c:pt idx="10">
                  <c:v>180.72</c:v>
                </c:pt>
                <c:pt idx="11">
                  <c:v>189.94</c:v>
                </c:pt>
                <c:pt idx="12">
                  <c:v>196.55</c:v>
                </c:pt>
                <c:pt idx="13">
                  <c:v>189.97</c:v>
                </c:pt>
                <c:pt idx="14">
                  <c:v>218.68</c:v>
                </c:pt>
                <c:pt idx="15">
                  <c:v>226.64</c:v>
                </c:pt>
                <c:pt idx="16">
                  <c:v>202.71</c:v>
                </c:pt>
                <c:pt idx="17">
                  <c:v>258.16000000000003</c:v>
                </c:pt>
                <c:pt idx="18">
                  <c:v>277.38</c:v>
                </c:pt>
                <c:pt idx="19">
                  <c:v>272.32</c:v>
                </c:pt>
                <c:pt idx="20">
                  <c:v>273.27</c:v>
                </c:pt>
                <c:pt idx="21">
                  <c:v>267.73</c:v>
                </c:pt>
                <c:pt idx="22">
                  <c:v>260.07</c:v>
                </c:pt>
                <c:pt idx="23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'28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'!$G$9:$G$32</c:f>
              <c:numCache>
                <c:formatCode>0.00</c:formatCode>
                <c:ptCount val="24"/>
                <c:pt idx="0">
                  <c:v>140.78135540981663</c:v>
                </c:pt>
                <c:pt idx="1">
                  <c:v>135.97282225809658</c:v>
                </c:pt>
                <c:pt idx="2">
                  <c:v>142.45386041882742</c:v>
                </c:pt>
                <c:pt idx="3">
                  <c:v>131.58556628035183</c:v>
                </c:pt>
                <c:pt idx="4">
                  <c:v>135.53849271478029</c:v>
                </c:pt>
                <c:pt idx="5">
                  <c:v>129.85458484020356</c:v>
                </c:pt>
                <c:pt idx="6">
                  <c:v>127.02070915055667</c:v>
                </c:pt>
                <c:pt idx="7">
                  <c:v>138.58496618388355</c:v>
                </c:pt>
                <c:pt idx="8">
                  <c:v>138.22218227554944</c:v>
                </c:pt>
                <c:pt idx="9">
                  <c:v>101.91861381633596</c:v>
                </c:pt>
                <c:pt idx="10">
                  <c:v>124.29819009714821</c:v>
                </c:pt>
                <c:pt idx="11">
                  <c:v>127.90058009995649</c:v>
                </c:pt>
                <c:pt idx="12">
                  <c:v>133.21977852796184</c:v>
                </c:pt>
                <c:pt idx="13">
                  <c:v>130.44837252790995</c:v>
                </c:pt>
                <c:pt idx="14">
                  <c:v>127.70534754054067</c:v>
                </c:pt>
                <c:pt idx="15">
                  <c:v>127.6450203295776</c:v>
                </c:pt>
                <c:pt idx="16">
                  <c:v>145.84630105576798</c:v>
                </c:pt>
                <c:pt idx="17">
                  <c:v>157.21034806089344</c:v>
                </c:pt>
                <c:pt idx="18">
                  <c:v>162.48539806625647</c:v>
                </c:pt>
                <c:pt idx="19">
                  <c:v>157.27252632083898</c:v>
                </c:pt>
                <c:pt idx="20">
                  <c:v>157.51318627762271</c:v>
                </c:pt>
                <c:pt idx="21">
                  <c:v>154.3674193939996</c:v>
                </c:pt>
                <c:pt idx="22">
                  <c:v>150.65371396198836</c:v>
                </c:pt>
                <c:pt idx="23">
                  <c:v>150.20914703093885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'28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'!$H$9:$H$32</c:f>
              <c:numCache>
                <c:formatCode>0.00</c:formatCode>
                <c:ptCount val="24"/>
                <c:pt idx="0">
                  <c:v>86.691626151083568</c:v>
                </c:pt>
                <c:pt idx="1">
                  <c:v>87.623297890142965</c:v>
                </c:pt>
                <c:pt idx="2">
                  <c:v>84.028260785621327</c:v>
                </c:pt>
                <c:pt idx="3">
                  <c:v>83.410270552227118</c:v>
                </c:pt>
                <c:pt idx="4">
                  <c:v>83.565085733924676</c:v>
                </c:pt>
                <c:pt idx="5">
                  <c:v>60.79020166021558</c:v>
                </c:pt>
                <c:pt idx="6">
                  <c:v>47.964091832213896</c:v>
                </c:pt>
                <c:pt idx="7">
                  <c:v>65.200291756699528</c:v>
                </c:pt>
                <c:pt idx="8">
                  <c:v>48.066172769571722</c:v>
                </c:pt>
                <c:pt idx="9">
                  <c:v>47.622031967739773</c:v>
                </c:pt>
                <c:pt idx="10">
                  <c:v>47.309231332607752</c:v>
                </c:pt>
                <c:pt idx="11">
                  <c:v>53.334957440337291</c:v>
                </c:pt>
                <c:pt idx="12">
                  <c:v>54.3776214200916</c:v>
                </c:pt>
                <c:pt idx="13">
                  <c:v>50.690626257413165</c:v>
                </c:pt>
                <c:pt idx="14">
                  <c:v>82.047512166730144</c:v>
                </c:pt>
                <c:pt idx="15">
                  <c:v>89.942440550336599</c:v>
                </c:pt>
                <c:pt idx="16">
                  <c:v>48.896428430631964</c:v>
                </c:pt>
                <c:pt idx="17">
                  <c:v>91.003360308015203</c:v>
                </c:pt>
                <c:pt idx="18">
                  <c:v>104.21795547903153</c:v>
                </c:pt>
                <c:pt idx="19">
                  <c:v>104.56310593257469</c:v>
                </c:pt>
                <c:pt idx="20">
                  <c:v>105.23634622198634</c:v>
                </c:pt>
                <c:pt idx="21">
                  <c:v>103.05263164527483</c:v>
                </c:pt>
                <c:pt idx="22">
                  <c:v>99.397414955583329</c:v>
                </c:pt>
                <c:pt idx="23">
                  <c:v>93.040639814273533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'28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'!$I$9:$I$32</c:f>
              <c:numCache>
                <c:formatCode>0.00</c:formatCode>
                <c:ptCount val="24"/>
                <c:pt idx="0">
                  <c:v>9.1270184390997962</c:v>
                </c:pt>
                <c:pt idx="1">
                  <c:v>8.9738798517604401</c:v>
                </c:pt>
                <c:pt idx="2">
                  <c:v>9.0878787955512585</c:v>
                </c:pt>
                <c:pt idx="3">
                  <c:v>8.6341631674210326</c:v>
                </c:pt>
                <c:pt idx="4">
                  <c:v>8.7964215512950226</c:v>
                </c:pt>
                <c:pt idx="5">
                  <c:v>7.7252134995808568</c:v>
                </c:pt>
                <c:pt idx="6">
                  <c:v>7.3151990172294425</c:v>
                </c:pt>
                <c:pt idx="7">
                  <c:v>8.7447420594168896</c:v>
                </c:pt>
                <c:pt idx="8">
                  <c:v>8.4616449548788317</c:v>
                </c:pt>
                <c:pt idx="9">
                  <c:v>7.6693542159242689</c:v>
                </c:pt>
                <c:pt idx="10">
                  <c:v>9.1125785702440645</c:v>
                </c:pt>
                <c:pt idx="11">
                  <c:v>8.7044624597062317</c:v>
                </c:pt>
                <c:pt idx="12">
                  <c:v>8.9526000519465718</c:v>
                </c:pt>
                <c:pt idx="13">
                  <c:v>8.8310012146768848</c:v>
                </c:pt>
                <c:pt idx="14">
                  <c:v>8.9271402927292023</c:v>
                </c:pt>
                <c:pt idx="15">
                  <c:v>9.052539120085779</c:v>
                </c:pt>
                <c:pt idx="16">
                  <c:v>7.9672705136000523</c:v>
                </c:pt>
                <c:pt idx="17">
                  <c:v>9.9462916310913805</c:v>
                </c:pt>
                <c:pt idx="18">
                  <c:v>10.676646454712024</c:v>
                </c:pt>
                <c:pt idx="19">
                  <c:v>10.48436774658634</c:v>
                </c:pt>
                <c:pt idx="20">
                  <c:v>10.520467500390989</c:v>
                </c:pt>
                <c:pt idx="21">
                  <c:v>10.309948960725617</c:v>
                </c:pt>
                <c:pt idx="22">
                  <c:v>10.018871082428287</c:v>
                </c:pt>
                <c:pt idx="23">
                  <c:v>9.7502131547876125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'28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2.8</c:v>
                </c:pt>
                <c:pt idx="7">
                  <c:v>4.5</c:v>
                </c:pt>
                <c:pt idx="8">
                  <c:v>5.6</c:v>
                </c:pt>
                <c:pt idx="9">
                  <c:v>7.2</c:v>
                </c:pt>
                <c:pt idx="10">
                  <c:v>19.3</c:v>
                </c:pt>
                <c:pt idx="11">
                  <c:v>10.8</c:v>
                </c:pt>
                <c:pt idx="12">
                  <c:v>9.8000000000000007</c:v>
                </c:pt>
                <c:pt idx="13">
                  <c:v>5.6</c:v>
                </c:pt>
                <c:pt idx="14">
                  <c:v>6.2</c:v>
                </c:pt>
                <c:pt idx="15">
                  <c:v>5.8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'28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'28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'28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SEP 23 '!$AJ$9:$AJ$32</c:f>
              <c:numCache>
                <c:formatCode>0.00</c:formatCode>
                <c:ptCount val="24"/>
                <c:pt idx="0">
                  <c:v>140.78135540981663</c:v>
                </c:pt>
                <c:pt idx="1">
                  <c:v>135.97282225809658</c:v>
                </c:pt>
                <c:pt idx="2">
                  <c:v>142.45386041882742</c:v>
                </c:pt>
                <c:pt idx="3">
                  <c:v>131.58556628035183</c:v>
                </c:pt>
                <c:pt idx="4">
                  <c:v>135.53849271478029</c:v>
                </c:pt>
                <c:pt idx="5">
                  <c:v>130.85458484020356</c:v>
                </c:pt>
                <c:pt idx="6">
                  <c:v>129.82070915055667</c:v>
                </c:pt>
                <c:pt idx="7">
                  <c:v>143.08496618388355</c:v>
                </c:pt>
                <c:pt idx="8">
                  <c:v>143.82218227554944</c:v>
                </c:pt>
                <c:pt idx="9">
                  <c:v>109.11861381633597</c:v>
                </c:pt>
                <c:pt idx="10">
                  <c:v>143.5981900971482</c:v>
                </c:pt>
                <c:pt idx="11">
                  <c:v>138.70058009995648</c:v>
                </c:pt>
                <c:pt idx="12">
                  <c:v>143.01977852796185</c:v>
                </c:pt>
                <c:pt idx="13">
                  <c:v>136.04837252790995</c:v>
                </c:pt>
                <c:pt idx="14">
                  <c:v>133.90534754054067</c:v>
                </c:pt>
                <c:pt idx="15">
                  <c:v>133.4450203295776</c:v>
                </c:pt>
                <c:pt idx="16">
                  <c:v>147.54630105576797</c:v>
                </c:pt>
                <c:pt idx="17">
                  <c:v>157.21034806089344</c:v>
                </c:pt>
                <c:pt idx="18">
                  <c:v>162.48539806625647</c:v>
                </c:pt>
                <c:pt idx="19">
                  <c:v>157.27252632083898</c:v>
                </c:pt>
                <c:pt idx="20">
                  <c:v>157.51318627762271</c:v>
                </c:pt>
                <c:pt idx="21">
                  <c:v>154.3674193939996</c:v>
                </c:pt>
                <c:pt idx="22">
                  <c:v>150.65371396198836</c:v>
                </c:pt>
                <c:pt idx="23">
                  <c:v>150.20914703093885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'28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'28 SEP 23 '!$AL$9:$AL$32</c:f>
              <c:numCache>
                <c:formatCode>0.00</c:formatCode>
                <c:ptCount val="24"/>
                <c:pt idx="0">
                  <c:v>86.691626151083568</c:v>
                </c:pt>
                <c:pt idx="1">
                  <c:v>87.623297890142965</c:v>
                </c:pt>
                <c:pt idx="2">
                  <c:v>84.028260785621327</c:v>
                </c:pt>
                <c:pt idx="3">
                  <c:v>83.410270552227118</c:v>
                </c:pt>
                <c:pt idx="4">
                  <c:v>83.565085733924676</c:v>
                </c:pt>
                <c:pt idx="5">
                  <c:v>61.130201660215583</c:v>
                </c:pt>
                <c:pt idx="6">
                  <c:v>51.784091832213896</c:v>
                </c:pt>
                <c:pt idx="7">
                  <c:v>74.710291756699533</c:v>
                </c:pt>
                <c:pt idx="8">
                  <c:v>66.806172769571717</c:v>
                </c:pt>
                <c:pt idx="9">
                  <c:v>81.452031967739771</c:v>
                </c:pt>
                <c:pt idx="10">
                  <c:v>83.509231332607754</c:v>
                </c:pt>
                <c:pt idx="11">
                  <c:v>78.074957440337286</c:v>
                </c:pt>
                <c:pt idx="12">
                  <c:v>80.037621420091597</c:v>
                </c:pt>
                <c:pt idx="13">
                  <c:v>83.930626257413167</c:v>
                </c:pt>
                <c:pt idx="14">
                  <c:v>88.507512166730137</c:v>
                </c:pt>
                <c:pt idx="15">
                  <c:v>92.142440550336602</c:v>
                </c:pt>
                <c:pt idx="16">
                  <c:v>50.566428430631966</c:v>
                </c:pt>
                <c:pt idx="17">
                  <c:v>91.003360308015203</c:v>
                </c:pt>
                <c:pt idx="18">
                  <c:v>104.21795547903153</c:v>
                </c:pt>
                <c:pt idx="19">
                  <c:v>104.56310593257469</c:v>
                </c:pt>
                <c:pt idx="20">
                  <c:v>105.23634622198634</c:v>
                </c:pt>
                <c:pt idx="21">
                  <c:v>103.05263164527483</c:v>
                </c:pt>
                <c:pt idx="22">
                  <c:v>99.397414955583329</c:v>
                </c:pt>
                <c:pt idx="23">
                  <c:v>93.040639814273533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6486">
          <cell r="AV6486">
            <v>0.14151451612903199</v>
          </cell>
          <cell r="AW6486">
            <v>0.42775094086021498</v>
          </cell>
        </row>
        <row r="6487">
          <cell r="AV6487">
            <v>0.14151451612903199</v>
          </cell>
          <cell r="AW6487">
            <v>0.42775094086021498</v>
          </cell>
        </row>
        <row r="6488">
          <cell r="AV6488">
            <v>0.14151451612903199</v>
          </cell>
          <cell r="AW6488">
            <v>0.42775094086021498</v>
          </cell>
        </row>
        <row r="6489">
          <cell r="AV6489">
            <v>0.14151451612903199</v>
          </cell>
          <cell r="AW6489">
            <v>0.42775094086021498</v>
          </cell>
        </row>
        <row r="6490">
          <cell r="AV6490">
            <v>0.14151451612903199</v>
          </cell>
          <cell r="AW6490">
            <v>0.42775094086021498</v>
          </cell>
        </row>
        <row r="6491">
          <cell r="AV6491">
            <v>0.14151451612903199</v>
          </cell>
          <cell r="AW6491">
            <v>0.42775094086021498</v>
          </cell>
        </row>
        <row r="6492">
          <cell r="AV6492">
            <v>0.14151451612903199</v>
          </cell>
          <cell r="AW6492">
            <v>0.42775094086021498</v>
          </cell>
        </row>
        <row r="6493">
          <cell r="AV6493">
            <v>0.14151451612903199</v>
          </cell>
          <cell r="AW6493">
            <v>0.42775094086021498</v>
          </cell>
        </row>
        <row r="6494">
          <cell r="AV6494">
            <v>0.14151451612903199</v>
          </cell>
          <cell r="AW6494">
            <v>0.42775094086021498</v>
          </cell>
        </row>
        <row r="6495">
          <cell r="AV6495">
            <v>0.14151451612903199</v>
          </cell>
          <cell r="AW6495">
            <v>0.42775094086021498</v>
          </cell>
        </row>
        <row r="6496">
          <cell r="AV6496">
            <v>0.14151451612903199</v>
          </cell>
          <cell r="AW6496">
            <v>0.42775094086021498</v>
          </cell>
        </row>
        <row r="6497">
          <cell r="AV6497">
            <v>0.14151451612903199</v>
          </cell>
          <cell r="AW6497">
            <v>0.42775094086021498</v>
          </cell>
        </row>
        <row r="6498">
          <cell r="AV6498">
            <v>0.14151451612903199</v>
          </cell>
          <cell r="AW6498">
            <v>0.42775094086021498</v>
          </cell>
        </row>
        <row r="6499">
          <cell r="AV6499">
            <v>0.14151451612903199</v>
          </cell>
          <cell r="AW6499">
            <v>0.42775094086021498</v>
          </cell>
        </row>
        <row r="6500">
          <cell r="AV6500">
            <v>0.14151451612903199</v>
          </cell>
          <cell r="AW6500">
            <v>0.42775094086021498</v>
          </cell>
        </row>
        <row r="6501">
          <cell r="AV6501">
            <v>0.14151451612903199</v>
          </cell>
          <cell r="AW6501">
            <v>0.42775094086021498</v>
          </cell>
        </row>
        <row r="6502">
          <cell r="AV6502">
            <v>0.14151451612903199</v>
          </cell>
          <cell r="AW6502">
            <v>0.42775094086021498</v>
          </cell>
        </row>
        <row r="6503">
          <cell r="AV6503">
            <v>0.14151451612903199</v>
          </cell>
          <cell r="AW6503">
            <v>0.42775094086021498</v>
          </cell>
        </row>
        <row r="6504">
          <cell r="AV6504">
            <v>0.14151451612903199</v>
          </cell>
          <cell r="AW6504">
            <v>0.42775094086021498</v>
          </cell>
        </row>
        <row r="6505">
          <cell r="AV6505">
            <v>0.14151451612903199</v>
          </cell>
          <cell r="AW6505">
            <v>0.42775094086021498</v>
          </cell>
        </row>
        <row r="6506">
          <cell r="AV6506">
            <v>0.14151451612903199</v>
          </cell>
          <cell r="AW6506">
            <v>0.42775094086021498</v>
          </cell>
        </row>
        <row r="6507">
          <cell r="AV6507">
            <v>0.14151451612903199</v>
          </cell>
          <cell r="AW6507">
            <v>0.42775094086021498</v>
          </cell>
        </row>
        <row r="6508">
          <cell r="AV6508">
            <v>0.14151451612903199</v>
          </cell>
          <cell r="AW6508">
            <v>0.42775094086021498</v>
          </cell>
        </row>
        <row r="6509">
          <cell r="AV6509">
            <v>0.14151451612903199</v>
          </cell>
          <cell r="AW6509">
            <v>0.42775094086021498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O18" sqref="AO18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8554687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45197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129.18</v>
      </c>
      <c r="C9" s="51">
        <f t="shared" ref="C9:C32" si="0">AK9-AE9</f>
        <v>27.036438542850462</v>
      </c>
      <c r="D9" s="52">
        <f t="shared" ref="D9:D32" si="1">AM9-Y9</f>
        <v>125.04448874209942</v>
      </c>
      <c r="E9" s="59">
        <f t="shared" ref="E9:E32" si="2">(AG9+AI9)-Q9</f>
        <v>-22.900927284949862</v>
      </c>
      <c r="F9" s="76">
        <v>236.6</v>
      </c>
      <c r="G9" s="52">
        <f t="shared" ref="G9:G32" si="3">AJ9-AD9</f>
        <v>140.78135540981663</v>
      </c>
      <c r="H9" s="52">
        <f t="shared" ref="H9:H32" si="4">AL9-X9</f>
        <v>86.691626151083568</v>
      </c>
      <c r="I9" s="53">
        <f t="shared" ref="I9:I32" si="5">(AH9+AF9)-P9</f>
        <v>9.1270184390997962</v>
      </c>
      <c r="J9" s="58">
        <v>0</v>
      </c>
      <c r="K9" s="84">
        <v>28.87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28.87</v>
      </c>
      <c r="R9" s="91">
        <v>0</v>
      </c>
      <c r="S9" s="84">
        <v>0</v>
      </c>
      <c r="T9" s="84">
        <v>0</v>
      </c>
      <c r="U9" s="84">
        <v>13.04</v>
      </c>
      <c r="V9" s="68">
        <v>0</v>
      </c>
      <c r="W9" s="90">
        <v>0</v>
      </c>
      <c r="X9" s="94">
        <f>R9+T9+V9</f>
        <v>0</v>
      </c>
      <c r="Y9" s="95">
        <f>S9+U9+W9</f>
        <v>13.04</v>
      </c>
      <c r="Z9" s="91">
        <v>0</v>
      </c>
      <c r="AA9" s="84">
        <v>0</v>
      </c>
      <c r="AB9" s="84">
        <v>0</v>
      </c>
      <c r="AC9" s="84">
        <v>27.21</v>
      </c>
      <c r="AD9" s="96">
        <f>Z9+AB9</f>
        <v>0</v>
      </c>
      <c r="AE9" s="52">
        <f>AA9+AC9</f>
        <v>27.21</v>
      </c>
      <c r="AF9" s="116">
        <f>'[1]Exploitation '!AV6486</f>
        <v>0.14151451612903199</v>
      </c>
      <c r="AG9" s="117">
        <f>'[1]Exploitation '!AW6486</f>
        <v>0.42775094086021498</v>
      </c>
      <c r="AH9" s="54">
        <f t="shared" ref="AH9:AH32" si="6">(F9+P9+X9+AD9)-(AJ9+AL9+AF9)</f>
        <v>8.9855039229707643</v>
      </c>
      <c r="AI9" s="63">
        <f t="shared" ref="AI9:AI32" si="7">(B9+Q9+Y9+AE9)-(AM9+AK9+AG9)</f>
        <v>5.5413217741899246</v>
      </c>
      <c r="AJ9" s="64">
        <v>140.78135540981663</v>
      </c>
      <c r="AK9" s="61">
        <v>54.246438542850463</v>
      </c>
      <c r="AL9" s="66">
        <v>86.691626151083568</v>
      </c>
      <c r="AM9" s="61">
        <v>138.08448874209941</v>
      </c>
      <c r="AS9" s="121"/>
      <c r="BA9" s="42"/>
      <c r="BB9" s="42"/>
    </row>
    <row r="10" spans="1:54" ht="15.75" x14ac:dyDescent="0.25">
      <c r="A10" s="25">
        <v>2</v>
      </c>
      <c r="B10" s="69">
        <v>108.71000000000001</v>
      </c>
      <c r="C10" s="51">
        <f t="shared" si="0"/>
        <v>25.073866483855632</v>
      </c>
      <c r="D10" s="52">
        <f t="shared" si="1"/>
        <v>107.53363293635628</v>
      </c>
      <c r="E10" s="59">
        <f t="shared" si="2"/>
        <v>-23.897499420211904</v>
      </c>
      <c r="F10" s="68">
        <v>232.57</v>
      </c>
      <c r="G10" s="52">
        <f t="shared" si="3"/>
        <v>135.97282225809658</v>
      </c>
      <c r="H10" s="52">
        <f t="shared" si="4"/>
        <v>87.623297890142965</v>
      </c>
      <c r="I10" s="53">
        <f t="shared" si="5"/>
        <v>8.9738798517604401</v>
      </c>
      <c r="J10" s="58">
        <v>0</v>
      </c>
      <c r="K10" s="81">
        <v>29.7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29.7</v>
      </c>
      <c r="R10" s="91">
        <v>0</v>
      </c>
      <c r="S10" s="84">
        <v>0</v>
      </c>
      <c r="T10" s="84">
        <v>0</v>
      </c>
      <c r="U10" s="84">
        <v>25.77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25.77</v>
      </c>
      <c r="Z10" s="91">
        <v>0</v>
      </c>
      <c r="AA10" s="84">
        <v>0</v>
      </c>
      <c r="AB10" s="84">
        <v>0</v>
      </c>
      <c r="AC10" s="84">
        <v>28.17</v>
      </c>
      <c r="AD10" s="96">
        <f t="shared" ref="AD10:AD32" si="12">Z10+AB10</f>
        <v>0</v>
      </c>
      <c r="AE10" s="52">
        <f t="shared" ref="AE10:AE32" si="13">AA10+AC10</f>
        <v>28.17</v>
      </c>
      <c r="AF10" s="118">
        <f>'[1]Exploitation '!AV6487</f>
        <v>0.14151451612903199</v>
      </c>
      <c r="AG10" s="117">
        <f>'[1]Exploitation '!AW6487</f>
        <v>0.42775094086021498</v>
      </c>
      <c r="AH10" s="54">
        <f t="shared" si="6"/>
        <v>8.8323653356314082</v>
      </c>
      <c r="AI10" s="63">
        <f t="shared" si="7"/>
        <v>5.3747496389278808</v>
      </c>
      <c r="AJ10" s="64">
        <v>135.97282225809658</v>
      </c>
      <c r="AK10" s="61">
        <v>53.243866483855633</v>
      </c>
      <c r="AL10" s="66">
        <v>87.623297890142965</v>
      </c>
      <c r="AM10" s="61">
        <v>133.30363293635628</v>
      </c>
      <c r="AS10" s="121"/>
      <c r="BA10" s="42"/>
      <c r="BB10" s="42"/>
    </row>
    <row r="11" spans="1:54" ht="15" customHeight="1" x14ac:dyDescent="0.25">
      <c r="A11" s="25">
        <v>3</v>
      </c>
      <c r="B11" s="69">
        <v>103.16</v>
      </c>
      <c r="C11" s="51">
        <f t="shared" si="0"/>
        <v>24.742208148189121</v>
      </c>
      <c r="D11" s="52">
        <f t="shared" si="1"/>
        <v>101.79766239498846</v>
      </c>
      <c r="E11" s="59">
        <f t="shared" si="2"/>
        <v>-23.379870543177585</v>
      </c>
      <c r="F11" s="68">
        <v>235.57</v>
      </c>
      <c r="G11" s="52">
        <f t="shared" si="3"/>
        <v>142.45386041882742</v>
      </c>
      <c r="H11" s="52">
        <f t="shared" si="4"/>
        <v>84.028260785621327</v>
      </c>
      <c r="I11" s="53">
        <f t="shared" si="5"/>
        <v>9.0878787955512585</v>
      </c>
      <c r="J11" s="58">
        <v>0</v>
      </c>
      <c r="K11" s="81">
        <v>29.02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29.02</v>
      </c>
      <c r="R11" s="91">
        <v>0</v>
      </c>
      <c r="S11" s="84">
        <v>0</v>
      </c>
      <c r="T11" s="84">
        <v>0</v>
      </c>
      <c r="U11" s="84">
        <v>26.9</v>
      </c>
      <c r="V11" s="84">
        <v>0</v>
      </c>
      <c r="W11" s="84">
        <v>0</v>
      </c>
      <c r="X11" s="94">
        <f t="shared" si="10"/>
        <v>0</v>
      </c>
      <c r="Y11" s="95">
        <f t="shared" si="11"/>
        <v>26.9</v>
      </c>
      <c r="Z11" s="91">
        <v>0</v>
      </c>
      <c r="AA11" s="84">
        <v>0</v>
      </c>
      <c r="AB11" s="84">
        <v>0</v>
      </c>
      <c r="AC11" s="84">
        <v>27.47</v>
      </c>
      <c r="AD11" s="96">
        <f t="shared" si="12"/>
        <v>0</v>
      </c>
      <c r="AE11" s="52">
        <f t="shared" si="13"/>
        <v>27.47</v>
      </c>
      <c r="AF11" s="118">
        <f>'[1]Exploitation '!AV6488</f>
        <v>0.14151451612903199</v>
      </c>
      <c r="AG11" s="117">
        <f>'[1]Exploitation '!AW6488</f>
        <v>0.42775094086021498</v>
      </c>
      <c r="AH11" s="54">
        <f t="shared" si="6"/>
        <v>8.9463642794222267</v>
      </c>
      <c r="AI11" s="63">
        <f t="shared" si="7"/>
        <v>5.2123785159622003</v>
      </c>
      <c r="AJ11" s="64">
        <v>142.45386041882742</v>
      </c>
      <c r="AK11" s="61">
        <v>52.21220814818912</v>
      </c>
      <c r="AL11" s="66">
        <v>84.028260785621327</v>
      </c>
      <c r="AM11" s="61">
        <v>128.69766239498847</v>
      </c>
      <c r="AS11" s="121"/>
      <c r="BA11" s="42"/>
      <c r="BB11" s="42"/>
    </row>
    <row r="12" spans="1:54" ht="15" customHeight="1" x14ac:dyDescent="0.25">
      <c r="A12" s="25">
        <v>4</v>
      </c>
      <c r="B12" s="69">
        <v>103.33</v>
      </c>
      <c r="C12" s="51">
        <f t="shared" si="0"/>
        <v>23.441669188423674</v>
      </c>
      <c r="D12" s="52">
        <f t="shared" si="1"/>
        <v>103.49268053261517</v>
      </c>
      <c r="E12" s="59">
        <f t="shared" si="2"/>
        <v>-23.604349721038883</v>
      </c>
      <c r="F12" s="68">
        <v>223.63</v>
      </c>
      <c r="G12" s="52">
        <f t="shared" si="3"/>
        <v>131.58556628035183</v>
      </c>
      <c r="H12" s="52">
        <f t="shared" si="4"/>
        <v>83.410270552227118</v>
      </c>
      <c r="I12" s="53">
        <f t="shared" si="5"/>
        <v>8.6341631674210326</v>
      </c>
      <c r="J12" s="58">
        <v>0</v>
      </c>
      <c r="K12" s="81">
        <v>29.24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29.24</v>
      </c>
      <c r="R12" s="91">
        <v>0</v>
      </c>
      <c r="S12" s="84">
        <v>0</v>
      </c>
      <c r="T12" s="84">
        <v>0</v>
      </c>
      <c r="U12" s="84">
        <v>26.96</v>
      </c>
      <c r="V12" s="84">
        <v>0</v>
      </c>
      <c r="W12" s="84">
        <v>0</v>
      </c>
      <c r="X12" s="94">
        <f t="shared" si="10"/>
        <v>0</v>
      </c>
      <c r="Y12" s="95">
        <f t="shared" si="11"/>
        <v>26.96</v>
      </c>
      <c r="Z12" s="91">
        <v>0</v>
      </c>
      <c r="AA12" s="84">
        <v>0</v>
      </c>
      <c r="AB12" s="84">
        <v>0</v>
      </c>
      <c r="AC12" s="84">
        <v>26.86</v>
      </c>
      <c r="AD12" s="96">
        <f t="shared" si="12"/>
        <v>0</v>
      </c>
      <c r="AE12" s="52">
        <f t="shared" si="13"/>
        <v>26.86</v>
      </c>
      <c r="AF12" s="118">
        <f>'[1]Exploitation '!AV6489</f>
        <v>0.14151451612903199</v>
      </c>
      <c r="AG12" s="117">
        <f>'[1]Exploitation '!AW6489</f>
        <v>0.42775094086021498</v>
      </c>
      <c r="AH12" s="54">
        <f t="shared" si="6"/>
        <v>8.4926486512920007</v>
      </c>
      <c r="AI12" s="63">
        <f t="shared" si="7"/>
        <v>5.2078993381009013</v>
      </c>
      <c r="AJ12" s="64">
        <v>131.58556628035183</v>
      </c>
      <c r="AK12" s="61">
        <v>50.301669188423674</v>
      </c>
      <c r="AL12" s="66">
        <v>83.410270552227118</v>
      </c>
      <c r="AM12" s="61">
        <v>130.45268053261518</v>
      </c>
      <c r="AS12" s="121"/>
      <c r="BA12" s="42"/>
      <c r="BB12" s="42"/>
    </row>
    <row r="13" spans="1:54" ht="15.75" x14ac:dyDescent="0.25">
      <c r="A13" s="25">
        <v>5</v>
      </c>
      <c r="B13" s="69">
        <v>108.69</v>
      </c>
      <c r="C13" s="51">
        <f t="shared" si="0"/>
        <v>28.027127862769511</v>
      </c>
      <c r="D13" s="52">
        <f t="shared" si="1"/>
        <v>103.90345102602075</v>
      </c>
      <c r="E13" s="59">
        <f t="shared" si="2"/>
        <v>-23.240578888790267</v>
      </c>
      <c r="F13" s="68">
        <v>227.9</v>
      </c>
      <c r="G13" s="52">
        <f t="shared" si="3"/>
        <v>135.53849271478029</v>
      </c>
      <c r="H13" s="52">
        <f t="shared" si="4"/>
        <v>83.565085733924676</v>
      </c>
      <c r="I13" s="53">
        <f t="shared" si="5"/>
        <v>8.7964215512950226</v>
      </c>
      <c r="J13" s="58">
        <v>0</v>
      </c>
      <c r="K13" s="81">
        <v>29.04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29.04</v>
      </c>
      <c r="R13" s="91">
        <v>0</v>
      </c>
      <c r="S13" s="84">
        <v>0</v>
      </c>
      <c r="T13" s="84">
        <v>0</v>
      </c>
      <c r="U13" s="84">
        <v>27.15</v>
      </c>
      <c r="V13" s="84">
        <v>0</v>
      </c>
      <c r="W13" s="84">
        <v>0</v>
      </c>
      <c r="X13" s="94">
        <f t="shared" si="10"/>
        <v>0</v>
      </c>
      <c r="Y13" s="95">
        <f t="shared" si="11"/>
        <v>27.15</v>
      </c>
      <c r="Z13" s="91">
        <v>0</v>
      </c>
      <c r="AA13" s="84">
        <v>0</v>
      </c>
      <c r="AB13" s="84">
        <v>0</v>
      </c>
      <c r="AC13" s="84">
        <v>27.36</v>
      </c>
      <c r="AD13" s="96">
        <f t="shared" si="12"/>
        <v>0</v>
      </c>
      <c r="AE13" s="52">
        <f t="shared" si="13"/>
        <v>27.36</v>
      </c>
      <c r="AF13" s="118">
        <f>'[1]Exploitation '!AV6490</f>
        <v>0.14151451612903199</v>
      </c>
      <c r="AG13" s="117">
        <f>'[1]Exploitation '!AW6490</f>
        <v>0.42775094086021498</v>
      </c>
      <c r="AH13" s="54">
        <f t="shared" si="6"/>
        <v>8.6549070351659907</v>
      </c>
      <c r="AI13" s="63">
        <f t="shared" si="7"/>
        <v>5.3716701703495175</v>
      </c>
      <c r="AJ13" s="64">
        <v>135.53849271478029</v>
      </c>
      <c r="AK13" s="61">
        <v>55.387127862769511</v>
      </c>
      <c r="AL13" s="66">
        <v>83.565085733924676</v>
      </c>
      <c r="AM13" s="61">
        <v>131.05345102602075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100.17999999999999</v>
      </c>
      <c r="C14" s="51">
        <f t="shared" si="0"/>
        <v>25.890094312791135</v>
      </c>
      <c r="D14" s="52">
        <f t="shared" si="1"/>
        <v>100.12257571671542</v>
      </c>
      <c r="E14" s="59">
        <f t="shared" si="2"/>
        <v>-25.832670029506609</v>
      </c>
      <c r="F14" s="68">
        <v>198.37</v>
      </c>
      <c r="G14" s="52">
        <f t="shared" si="3"/>
        <v>129.85458484020356</v>
      </c>
      <c r="H14" s="52">
        <f t="shared" si="4"/>
        <v>60.79020166021558</v>
      </c>
      <c r="I14" s="53">
        <f t="shared" si="5"/>
        <v>7.7252134995808568</v>
      </c>
      <c r="J14" s="58">
        <v>0</v>
      </c>
      <c r="K14" s="81">
        <v>31.47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31.47</v>
      </c>
      <c r="R14" s="91">
        <v>0.34</v>
      </c>
      <c r="S14" s="84">
        <v>0</v>
      </c>
      <c r="T14" s="84">
        <v>0</v>
      </c>
      <c r="U14" s="84">
        <v>27.45</v>
      </c>
      <c r="V14" s="84">
        <v>0</v>
      </c>
      <c r="W14" s="84">
        <v>0</v>
      </c>
      <c r="X14" s="94">
        <f t="shared" si="10"/>
        <v>0.34</v>
      </c>
      <c r="Y14" s="95">
        <f t="shared" si="11"/>
        <v>27.45</v>
      </c>
      <c r="Z14" s="91">
        <v>1</v>
      </c>
      <c r="AA14" s="84">
        <v>0</v>
      </c>
      <c r="AB14" s="84">
        <v>0</v>
      </c>
      <c r="AC14" s="84">
        <v>27.35</v>
      </c>
      <c r="AD14" s="96">
        <f t="shared" si="12"/>
        <v>1</v>
      </c>
      <c r="AE14" s="52">
        <f t="shared" si="13"/>
        <v>27.35</v>
      </c>
      <c r="AF14" s="118">
        <f>'[1]Exploitation '!AV6491</f>
        <v>0.14151451612903199</v>
      </c>
      <c r="AG14" s="117">
        <f>'[1]Exploitation '!AW6491</f>
        <v>0.42775094086021498</v>
      </c>
      <c r="AH14" s="54">
        <f t="shared" si="6"/>
        <v>7.5836989834518249</v>
      </c>
      <c r="AI14" s="63">
        <f t="shared" si="7"/>
        <v>5.2095790296331757</v>
      </c>
      <c r="AJ14" s="64">
        <v>130.85458484020356</v>
      </c>
      <c r="AK14" s="61">
        <v>53.240094312791136</v>
      </c>
      <c r="AL14" s="66">
        <v>61.130201660215583</v>
      </c>
      <c r="AM14" s="61">
        <v>127.57257571671542</v>
      </c>
      <c r="AS14" s="121"/>
      <c r="BA14" s="42"/>
      <c r="BB14" s="42"/>
    </row>
    <row r="15" spans="1:54" ht="15.75" x14ac:dyDescent="0.25">
      <c r="A15" s="25">
        <v>7</v>
      </c>
      <c r="B15" s="69">
        <v>105.13</v>
      </c>
      <c r="C15" s="51">
        <f t="shared" si="0"/>
        <v>31.54090753426069</v>
      </c>
      <c r="D15" s="52">
        <f t="shared" si="1"/>
        <v>100.29775683259078</v>
      </c>
      <c r="E15" s="59">
        <f t="shared" si="2"/>
        <v>-26.708664366851494</v>
      </c>
      <c r="F15" s="68">
        <v>182.3</v>
      </c>
      <c r="G15" s="52">
        <f t="shared" si="3"/>
        <v>127.02070915055667</v>
      </c>
      <c r="H15" s="52">
        <f t="shared" si="4"/>
        <v>47.964091832213896</v>
      </c>
      <c r="I15" s="53">
        <f t="shared" si="5"/>
        <v>7.3151990172294425</v>
      </c>
      <c r="J15" s="58">
        <v>0</v>
      </c>
      <c r="K15" s="81">
        <v>32.54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32.54</v>
      </c>
      <c r="R15" s="91">
        <v>3.82</v>
      </c>
      <c r="S15" s="84">
        <v>0</v>
      </c>
      <c r="T15" s="84">
        <v>0</v>
      </c>
      <c r="U15" s="84">
        <v>27.78</v>
      </c>
      <c r="V15" s="84">
        <v>0</v>
      </c>
      <c r="W15" s="84">
        <v>0</v>
      </c>
      <c r="X15" s="94">
        <f t="shared" si="10"/>
        <v>3.82</v>
      </c>
      <c r="Y15" s="95">
        <f t="shared" si="11"/>
        <v>27.78</v>
      </c>
      <c r="Z15" s="91">
        <v>2.8</v>
      </c>
      <c r="AA15" s="84">
        <v>0</v>
      </c>
      <c r="AB15" s="84">
        <v>0</v>
      </c>
      <c r="AC15" s="84">
        <v>27.93</v>
      </c>
      <c r="AD15" s="96">
        <f t="shared" si="12"/>
        <v>2.8</v>
      </c>
      <c r="AE15" s="52">
        <f t="shared" si="13"/>
        <v>27.93</v>
      </c>
      <c r="AF15" s="118">
        <f>'[1]Exploitation '!AV6492</f>
        <v>0.14151451612903199</v>
      </c>
      <c r="AG15" s="117">
        <f>'[1]Exploitation '!AW6492</f>
        <v>0.42775094086021498</v>
      </c>
      <c r="AH15" s="54">
        <f t="shared" si="6"/>
        <v>7.1736845011004107</v>
      </c>
      <c r="AI15" s="63">
        <f t="shared" si="7"/>
        <v>5.4035846922882911</v>
      </c>
      <c r="AJ15" s="64">
        <v>129.82070915055667</v>
      </c>
      <c r="AK15" s="61">
        <v>59.470907534260689</v>
      </c>
      <c r="AL15" s="66">
        <v>51.784091832213896</v>
      </c>
      <c r="AM15" s="61">
        <v>128.07775683259078</v>
      </c>
      <c r="AS15" s="121"/>
      <c r="BA15" s="42"/>
      <c r="BB15" s="42"/>
    </row>
    <row r="16" spans="1:54" ht="15.75" x14ac:dyDescent="0.25">
      <c r="A16" s="25">
        <v>8</v>
      </c>
      <c r="B16" s="69">
        <v>132.94</v>
      </c>
      <c r="C16" s="51">
        <f t="shared" si="0"/>
        <v>42.867278455240609</v>
      </c>
      <c r="D16" s="52">
        <f t="shared" si="1"/>
        <v>116.0600131685683</v>
      </c>
      <c r="E16" s="59">
        <f t="shared" si="2"/>
        <v>-25.987291623808893</v>
      </c>
      <c r="F16" s="68">
        <v>212.53</v>
      </c>
      <c r="G16" s="52">
        <f t="shared" si="3"/>
        <v>138.58496618388355</v>
      </c>
      <c r="H16" s="52">
        <f t="shared" si="4"/>
        <v>65.200291756699528</v>
      </c>
      <c r="I16" s="53">
        <f t="shared" si="5"/>
        <v>8.7447420594168896</v>
      </c>
      <c r="J16" s="58">
        <v>0</v>
      </c>
      <c r="K16" s="81">
        <v>32.53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32.53</v>
      </c>
      <c r="R16" s="91">
        <v>9.51</v>
      </c>
      <c r="S16" s="84">
        <v>0</v>
      </c>
      <c r="T16" s="84">
        <v>0</v>
      </c>
      <c r="U16" s="84">
        <v>27.65</v>
      </c>
      <c r="V16" s="84">
        <v>0</v>
      </c>
      <c r="W16" s="84">
        <v>0</v>
      </c>
      <c r="X16" s="94">
        <f t="shared" si="10"/>
        <v>9.51</v>
      </c>
      <c r="Y16" s="95">
        <f t="shared" si="11"/>
        <v>27.65</v>
      </c>
      <c r="Z16" s="91">
        <v>4.5</v>
      </c>
      <c r="AA16" s="84">
        <v>0</v>
      </c>
      <c r="AB16" s="84">
        <v>0</v>
      </c>
      <c r="AC16" s="84">
        <v>25.67</v>
      </c>
      <c r="AD16" s="96">
        <f t="shared" si="12"/>
        <v>4.5</v>
      </c>
      <c r="AE16" s="52">
        <f t="shared" si="13"/>
        <v>25.67</v>
      </c>
      <c r="AF16" s="118">
        <f>'[1]Exploitation '!AV6493</f>
        <v>0.14151451612903199</v>
      </c>
      <c r="AG16" s="117">
        <f>'[1]Exploitation '!AW6493</f>
        <v>0.42775094086021498</v>
      </c>
      <c r="AH16" s="54">
        <f t="shared" si="6"/>
        <v>8.6032275432878578</v>
      </c>
      <c r="AI16" s="63">
        <f t="shared" si="7"/>
        <v>6.1149574353308935</v>
      </c>
      <c r="AJ16" s="64">
        <v>143.08496618388355</v>
      </c>
      <c r="AK16" s="61">
        <v>68.53727845524061</v>
      </c>
      <c r="AL16" s="66">
        <v>74.710291756699533</v>
      </c>
      <c r="AM16" s="61">
        <v>143.71001316856831</v>
      </c>
      <c r="AS16" s="121"/>
      <c r="BA16" s="42"/>
      <c r="BB16" s="42"/>
    </row>
    <row r="17" spans="1:54" ht="15.75" x14ac:dyDescent="0.25">
      <c r="A17" s="25">
        <v>9</v>
      </c>
      <c r="B17" s="69">
        <v>125.3</v>
      </c>
      <c r="C17" s="51">
        <f t="shared" si="0"/>
        <v>38.76213174820235</v>
      </c>
      <c r="D17" s="52">
        <f t="shared" si="1"/>
        <v>112.7742505141164</v>
      </c>
      <c r="E17" s="59">
        <f t="shared" si="2"/>
        <v>-26.236382262318749</v>
      </c>
      <c r="F17" s="68">
        <v>194.75</v>
      </c>
      <c r="G17" s="52">
        <f t="shared" si="3"/>
        <v>138.22218227554944</v>
      </c>
      <c r="H17" s="52">
        <f t="shared" si="4"/>
        <v>48.066172769571722</v>
      </c>
      <c r="I17" s="53">
        <f t="shared" si="5"/>
        <v>8.4616449548788317</v>
      </c>
      <c r="J17" s="58">
        <v>0</v>
      </c>
      <c r="K17" s="81">
        <v>32.86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32.86</v>
      </c>
      <c r="R17" s="91">
        <v>18.739999999999998</v>
      </c>
      <c r="S17" s="84">
        <v>0</v>
      </c>
      <c r="T17" s="84">
        <v>0</v>
      </c>
      <c r="U17" s="84">
        <v>27.35</v>
      </c>
      <c r="V17" s="84">
        <v>0</v>
      </c>
      <c r="W17" s="84">
        <v>0</v>
      </c>
      <c r="X17" s="94">
        <f t="shared" si="10"/>
        <v>18.739999999999998</v>
      </c>
      <c r="Y17" s="95">
        <f t="shared" si="11"/>
        <v>27.35</v>
      </c>
      <c r="Z17" s="91">
        <v>5.6</v>
      </c>
      <c r="AA17" s="84">
        <v>0</v>
      </c>
      <c r="AB17" s="84">
        <v>0</v>
      </c>
      <c r="AC17" s="84">
        <v>36.17</v>
      </c>
      <c r="AD17" s="96">
        <f t="shared" si="12"/>
        <v>5.6</v>
      </c>
      <c r="AE17" s="52">
        <f t="shared" si="13"/>
        <v>36.17</v>
      </c>
      <c r="AF17" s="118">
        <f>'[1]Exploitation '!AV6494</f>
        <v>0.14151451612903199</v>
      </c>
      <c r="AG17" s="117">
        <f>'[1]Exploitation '!AW6494</f>
        <v>0.42775094086021498</v>
      </c>
      <c r="AH17" s="54">
        <f t="shared" si="6"/>
        <v>8.3201304387497999</v>
      </c>
      <c r="AI17" s="63">
        <f t="shared" si="7"/>
        <v>6.1958667968210364</v>
      </c>
      <c r="AJ17" s="64">
        <v>143.82218227554944</v>
      </c>
      <c r="AK17" s="61">
        <v>74.932131748202352</v>
      </c>
      <c r="AL17" s="66">
        <v>66.806172769571717</v>
      </c>
      <c r="AM17" s="61">
        <v>140.1242505141164</v>
      </c>
      <c r="AS17" s="121"/>
      <c r="BA17" s="42"/>
      <c r="BB17" s="42"/>
    </row>
    <row r="18" spans="1:54" ht="15.75" x14ac:dyDescent="0.25">
      <c r="A18" s="25">
        <v>10</v>
      </c>
      <c r="B18" s="69">
        <v>129.03</v>
      </c>
      <c r="C18" s="51">
        <f t="shared" si="0"/>
        <v>32.738154164764993</v>
      </c>
      <c r="D18" s="52">
        <f t="shared" si="1"/>
        <v>123.19116797502564</v>
      </c>
      <c r="E18" s="59">
        <f t="shared" si="2"/>
        <v>-26.899322139790627</v>
      </c>
      <c r="F18" s="68">
        <v>157.21</v>
      </c>
      <c r="G18" s="52">
        <f t="shared" si="3"/>
        <v>101.91861381633596</v>
      </c>
      <c r="H18" s="52">
        <f t="shared" si="4"/>
        <v>47.622031967739773</v>
      </c>
      <c r="I18" s="53">
        <f t="shared" si="5"/>
        <v>7.6693542159242689</v>
      </c>
      <c r="J18" s="58">
        <v>0</v>
      </c>
      <c r="K18" s="81">
        <v>33.68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33.68</v>
      </c>
      <c r="R18" s="91">
        <v>33.83</v>
      </c>
      <c r="S18" s="84">
        <v>0</v>
      </c>
      <c r="T18" s="84">
        <v>0</v>
      </c>
      <c r="U18" s="84">
        <v>27.99</v>
      </c>
      <c r="V18" s="84">
        <v>0</v>
      </c>
      <c r="W18" s="84">
        <v>0</v>
      </c>
      <c r="X18" s="94">
        <f t="shared" si="10"/>
        <v>33.83</v>
      </c>
      <c r="Y18" s="95">
        <f t="shared" si="11"/>
        <v>27.99</v>
      </c>
      <c r="Z18" s="91">
        <v>7.2</v>
      </c>
      <c r="AA18" s="84">
        <v>0</v>
      </c>
      <c r="AB18" s="84">
        <v>0</v>
      </c>
      <c r="AC18" s="84">
        <v>36.590000000000003</v>
      </c>
      <c r="AD18" s="96">
        <f t="shared" si="12"/>
        <v>7.2</v>
      </c>
      <c r="AE18" s="52">
        <f t="shared" si="13"/>
        <v>36.590000000000003</v>
      </c>
      <c r="AF18" s="118">
        <f>'[1]Exploitation '!AV6495</f>
        <v>0.14151451612903199</v>
      </c>
      <c r="AG18" s="117">
        <f>'[1]Exploitation '!AW6495</f>
        <v>0.42775094086021498</v>
      </c>
      <c r="AH18" s="54">
        <f t="shared" si="6"/>
        <v>7.527839699795237</v>
      </c>
      <c r="AI18" s="63">
        <f t="shared" si="7"/>
        <v>6.3529269193491587</v>
      </c>
      <c r="AJ18" s="64">
        <v>109.11861381633597</v>
      </c>
      <c r="AK18" s="61">
        <v>69.328154164764996</v>
      </c>
      <c r="AL18" s="66">
        <v>81.452031967739771</v>
      </c>
      <c r="AM18" s="61">
        <v>151.18116797502563</v>
      </c>
      <c r="AS18" s="121"/>
      <c r="BA18" s="42"/>
      <c r="BB18" s="42"/>
    </row>
    <row r="19" spans="1:54" ht="15.75" x14ac:dyDescent="0.25">
      <c r="A19" s="25">
        <v>11</v>
      </c>
      <c r="B19" s="69">
        <v>124.79</v>
      </c>
      <c r="C19" s="51">
        <f t="shared" si="0"/>
        <v>34.839500593403422</v>
      </c>
      <c r="D19" s="52">
        <f t="shared" si="1"/>
        <v>116.83596308331641</v>
      </c>
      <c r="E19" s="59">
        <f t="shared" si="2"/>
        <v>-26.885463676719866</v>
      </c>
      <c r="F19" s="68">
        <v>180.72</v>
      </c>
      <c r="G19" s="52">
        <f t="shared" si="3"/>
        <v>124.29819009714821</v>
      </c>
      <c r="H19" s="52">
        <f t="shared" si="4"/>
        <v>47.309231332607752</v>
      </c>
      <c r="I19" s="53">
        <f t="shared" si="5"/>
        <v>9.1125785702440645</v>
      </c>
      <c r="J19" s="58">
        <v>0</v>
      </c>
      <c r="K19" s="81">
        <v>33.520000000000003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33.520000000000003</v>
      </c>
      <c r="R19" s="91">
        <v>36.200000000000003</v>
      </c>
      <c r="S19" s="84">
        <v>0</v>
      </c>
      <c r="T19" s="84">
        <v>0</v>
      </c>
      <c r="U19" s="84">
        <v>27.47</v>
      </c>
      <c r="V19" s="84">
        <v>0</v>
      </c>
      <c r="W19" s="84">
        <v>0</v>
      </c>
      <c r="X19" s="94">
        <f t="shared" si="10"/>
        <v>36.200000000000003</v>
      </c>
      <c r="Y19" s="95">
        <f t="shared" si="11"/>
        <v>27.47</v>
      </c>
      <c r="Z19" s="91">
        <v>19.3</v>
      </c>
      <c r="AA19" s="84">
        <v>0</v>
      </c>
      <c r="AB19" s="84">
        <v>0</v>
      </c>
      <c r="AC19" s="84">
        <v>36.29</v>
      </c>
      <c r="AD19" s="96">
        <f t="shared" si="12"/>
        <v>19.3</v>
      </c>
      <c r="AE19" s="52">
        <f t="shared" si="13"/>
        <v>36.29</v>
      </c>
      <c r="AF19" s="118">
        <f>'[1]Exploitation '!AV6496</f>
        <v>0.14151451612903199</v>
      </c>
      <c r="AG19" s="117">
        <f>'[1]Exploitation '!AW6496</f>
        <v>0.42775094086021498</v>
      </c>
      <c r="AH19" s="54">
        <f t="shared" si="6"/>
        <v>8.9710640541150326</v>
      </c>
      <c r="AI19" s="63">
        <f t="shared" si="7"/>
        <v>6.2067853824199233</v>
      </c>
      <c r="AJ19" s="64">
        <v>143.5981900971482</v>
      </c>
      <c r="AK19" s="61">
        <v>71.129500593403421</v>
      </c>
      <c r="AL19" s="66">
        <v>83.509231332607754</v>
      </c>
      <c r="AM19" s="61">
        <v>144.30596308331641</v>
      </c>
      <c r="AS19" s="121"/>
      <c r="BA19" s="42"/>
      <c r="BB19" s="42"/>
    </row>
    <row r="20" spans="1:54" ht="15.75" x14ac:dyDescent="0.25">
      <c r="A20" s="25">
        <v>12</v>
      </c>
      <c r="B20" s="69">
        <v>119.21</v>
      </c>
      <c r="C20" s="51">
        <f t="shared" si="0"/>
        <v>29.558603702563424</v>
      </c>
      <c r="D20" s="52">
        <f t="shared" si="1"/>
        <v>116.60923841224789</v>
      </c>
      <c r="E20" s="59">
        <f t="shared" si="2"/>
        <v>-26.957842114811342</v>
      </c>
      <c r="F20" s="68">
        <v>189.94</v>
      </c>
      <c r="G20" s="52">
        <f t="shared" si="3"/>
        <v>127.90058009995649</v>
      </c>
      <c r="H20" s="52">
        <f t="shared" si="4"/>
        <v>53.334957440337291</v>
      </c>
      <c r="I20" s="53">
        <f t="shared" si="5"/>
        <v>8.7044624597062317</v>
      </c>
      <c r="J20" s="58">
        <v>0</v>
      </c>
      <c r="K20" s="81">
        <v>33.43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33.43</v>
      </c>
      <c r="R20" s="91">
        <v>24.74</v>
      </c>
      <c r="S20" s="84">
        <v>0</v>
      </c>
      <c r="T20" s="84">
        <v>0</v>
      </c>
      <c r="U20" s="84">
        <v>27.34</v>
      </c>
      <c r="V20" s="84">
        <v>0</v>
      </c>
      <c r="W20" s="84">
        <v>0</v>
      </c>
      <c r="X20" s="94">
        <f t="shared" si="10"/>
        <v>24.74</v>
      </c>
      <c r="Y20" s="95">
        <f t="shared" si="11"/>
        <v>27.34</v>
      </c>
      <c r="Z20" s="91">
        <v>10.8</v>
      </c>
      <c r="AA20" s="84">
        <v>0</v>
      </c>
      <c r="AB20" s="84">
        <v>0</v>
      </c>
      <c r="AC20" s="84">
        <v>36.29</v>
      </c>
      <c r="AD20" s="96">
        <f t="shared" si="12"/>
        <v>10.8</v>
      </c>
      <c r="AE20" s="52">
        <f t="shared" si="13"/>
        <v>36.29</v>
      </c>
      <c r="AF20" s="118">
        <f>'[1]Exploitation '!AV6497</f>
        <v>0.14151451612903199</v>
      </c>
      <c r="AG20" s="117">
        <f>'[1]Exploitation '!AW6497</f>
        <v>0.42775094086021498</v>
      </c>
      <c r="AH20" s="54">
        <f t="shared" si="6"/>
        <v>8.5629479435771998</v>
      </c>
      <c r="AI20" s="63">
        <f t="shared" si="7"/>
        <v>6.0444069443284434</v>
      </c>
      <c r="AJ20" s="64">
        <v>138.70058009995648</v>
      </c>
      <c r="AK20" s="61">
        <v>65.848603702563423</v>
      </c>
      <c r="AL20" s="66">
        <v>78.074957440337286</v>
      </c>
      <c r="AM20" s="61">
        <v>143.94923841224789</v>
      </c>
      <c r="AS20" s="121"/>
      <c r="BA20" s="42"/>
      <c r="BB20" s="42"/>
    </row>
    <row r="21" spans="1:54" ht="15.75" x14ac:dyDescent="0.25">
      <c r="A21" s="25">
        <v>13</v>
      </c>
      <c r="B21" s="69">
        <v>118.51</v>
      </c>
      <c r="C21" s="51">
        <f t="shared" si="0"/>
        <v>32.721144591145844</v>
      </c>
      <c r="D21" s="52">
        <f t="shared" si="1"/>
        <v>112.82637345717995</v>
      </c>
      <c r="E21" s="59">
        <f t="shared" si="2"/>
        <v>-27.037518048325794</v>
      </c>
      <c r="F21" s="68">
        <v>196.55</v>
      </c>
      <c r="G21" s="52">
        <f t="shared" si="3"/>
        <v>133.21977852796184</v>
      </c>
      <c r="H21" s="52">
        <f t="shared" si="4"/>
        <v>54.3776214200916</v>
      </c>
      <c r="I21" s="53">
        <f t="shared" si="5"/>
        <v>8.9526000519465718</v>
      </c>
      <c r="J21" s="58">
        <v>0</v>
      </c>
      <c r="K21" s="81">
        <v>33.479999999999997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33.479999999999997</v>
      </c>
      <c r="R21" s="91">
        <v>25.66</v>
      </c>
      <c r="S21" s="84">
        <v>0</v>
      </c>
      <c r="T21" s="84">
        <v>0</v>
      </c>
      <c r="U21" s="84">
        <v>27.28</v>
      </c>
      <c r="V21" s="84">
        <v>0</v>
      </c>
      <c r="W21" s="84">
        <v>0</v>
      </c>
      <c r="X21" s="94">
        <f t="shared" si="10"/>
        <v>25.66</v>
      </c>
      <c r="Y21" s="95">
        <f t="shared" si="11"/>
        <v>27.28</v>
      </c>
      <c r="Z21" s="91">
        <v>9.8000000000000007</v>
      </c>
      <c r="AA21" s="84">
        <v>0</v>
      </c>
      <c r="AB21" s="84">
        <v>0</v>
      </c>
      <c r="AC21" s="84">
        <v>35.94</v>
      </c>
      <c r="AD21" s="96">
        <f t="shared" si="12"/>
        <v>9.8000000000000007</v>
      </c>
      <c r="AE21" s="52">
        <f t="shared" si="13"/>
        <v>35.94</v>
      </c>
      <c r="AF21" s="118">
        <f>'[1]Exploitation '!AV6498</f>
        <v>0.14151451612903199</v>
      </c>
      <c r="AG21" s="117">
        <f>'[1]Exploitation '!AW6498</f>
        <v>0.42775094086021498</v>
      </c>
      <c r="AH21" s="54">
        <f t="shared" si="6"/>
        <v>8.8110855358175399</v>
      </c>
      <c r="AI21" s="63">
        <f t="shared" si="7"/>
        <v>6.0147310108139891</v>
      </c>
      <c r="AJ21" s="64">
        <v>143.01977852796185</v>
      </c>
      <c r="AK21" s="61">
        <v>68.661144591145842</v>
      </c>
      <c r="AL21" s="66">
        <v>80.037621420091597</v>
      </c>
      <c r="AM21" s="61">
        <v>140.10637345717996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124.24000000000001</v>
      </c>
      <c r="C22" s="51">
        <f t="shared" si="0"/>
        <v>34.872374694587208</v>
      </c>
      <c r="D22" s="52">
        <f t="shared" si="1"/>
        <v>116.13228388151153</v>
      </c>
      <c r="E22" s="59">
        <f t="shared" si="2"/>
        <v>-26.764658576098718</v>
      </c>
      <c r="F22" s="68">
        <v>189.97</v>
      </c>
      <c r="G22" s="52">
        <f t="shared" si="3"/>
        <v>130.44837252790995</v>
      </c>
      <c r="H22" s="52">
        <f t="shared" si="4"/>
        <v>50.690626257413165</v>
      </c>
      <c r="I22" s="53">
        <f t="shared" si="5"/>
        <v>8.8310012146768848</v>
      </c>
      <c r="J22" s="58">
        <v>0</v>
      </c>
      <c r="K22" s="81">
        <v>33.36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33.36</v>
      </c>
      <c r="R22" s="91">
        <v>33.24</v>
      </c>
      <c r="S22" s="84">
        <v>0</v>
      </c>
      <c r="T22" s="84">
        <v>0</v>
      </c>
      <c r="U22" s="84">
        <v>27.26</v>
      </c>
      <c r="V22" s="84">
        <v>0</v>
      </c>
      <c r="W22" s="84">
        <v>0</v>
      </c>
      <c r="X22" s="94">
        <f t="shared" si="10"/>
        <v>33.24</v>
      </c>
      <c r="Y22" s="95">
        <f t="shared" si="11"/>
        <v>27.26</v>
      </c>
      <c r="Z22" s="91">
        <v>5.6</v>
      </c>
      <c r="AA22" s="84">
        <v>0</v>
      </c>
      <c r="AB22" s="84">
        <v>0</v>
      </c>
      <c r="AC22" s="84">
        <v>35.81</v>
      </c>
      <c r="AD22" s="96">
        <f t="shared" si="12"/>
        <v>5.6</v>
      </c>
      <c r="AE22" s="52">
        <f t="shared" si="13"/>
        <v>35.81</v>
      </c>
      <c r="AF22" s="118">
        <f>'[1]Exploitation '!AV6499</f>
        <v>0.14151451612903199</v>
      </c>
      <c r="AG22" s="117">
        <f>'[1]Exploitation '!AW6499</f>
        <v>0.42775094086021498</v>
      </c>
      <c r="AH22" s="54">
        <f t="shared" si="6"/>
        <v>8.6894866985478529</v>
      </c>
      <c r="AI22" s="63">
        <f t="shared" si="7"/>
        <v>6.1675904830410673</v>
      </c>
      <c r="AJ22" s="64">
        <v>136.04837252790995</v>
      </c>
      <c r="AK22" s="61">
        <v>70.68237469458721</v>
      </c>
      <c r="AL22" s="66">
        <v>83.930626257413167</v>
      </c>
      <c r="AM22" s="61">
        <v>143.39228388151153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139.69</v>
      </c>
      <c r="C23" s="51">
        <f t="shared" si="0"/>
        <v>37.143233824414907</v>
      </c>
      <c r="D23" s="52">
        <f t="shared" si="1"/>
        <v>128.09755669142072</v>
      </c>
      <c r="E23" s="59">
        <f t="shared" si="2"/>
        <v>-25.550790515835629</v>
      </c>
      <c r="F23" s="68">
        <v>218.68</v>
      </c>
      <c r="G23" s="52">
        <f t="shared" si="3"/>
        <v>127.70534754054067</v>
      </c>
      <c r="H23" s="52">
        <f t="shared" si="4"/>
        <v>82.047512166730144</v>
      </c>
      <c r="I23" s="53">
        <f t="shared" si="5"/>
        <v>8.9271402927292023</v>
      </c>
      <c r="J23" s="58">
        <v>0</v>
      </c>
      <c r="K23" s="81">
        <v>32.57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32.57</v>
      </c>
      <c r="R23" s="91">
        <v>6.46</v>
      </c>
      <c r="S23" s="84">
        <v>0</v>
      </c>
      <c r="T23" s="84">
        <v>0</v>
      </c>
      <c r="U23" s="84">
        <v>27.46</v>
      </c>
      <c r="V23" s="84">
        <v>0</v>
      </c>
      <c r="W23" s="84">
        <v>0</v>
      </c>
      <c r="X23" s="94">
        <f t="shared" si="10"/>
        <v>6.46</v>
      </c>
      <c r="Y23" s="95">
        <f t="shared" si="11"/>
        <v>27.46</v>
      </c>
      <c r="Z23" s="91">
        <v>6.2</v>
      </c>
      <c r="AA23" s="84">
        <v>0</v>
      </c>
      <c r="AB23" s="84">
        <v>0</v>
      </c>
      <c r="AC23" s="84">
        <v>36.090000000000003</v>
      </c>
      <c r="AD23" s="96">
        <f t="shared" si="12"/>
        <v>6.2</v>
      </c>
      <c r="AE23" s="52">
        <f t="shared" si="13"/>
        <v>36.090000000000003</v>
      </c>
      <c r="AF23" s="118">
        <f>'[1]Exploitation '!AV6500</f>
        <v>0.14151451612903199</v>
      </c>
      <c r="AG23" s="117">
        <f>'[1]Exploitation '!AW6500</f>
        <v>0.42775094086021498</v>
      </c>
      <c r="AH23" s="54">
        <f t="shared" si="6"/>
        <v>8.7856257766001704</v>
      </c>
      <c r="AI23" s="63">
        <f t="shared" si="7"/>
        <v>6.5914585433041566</v>
      </c>
      <c r="AJ23" s="64">
        <v>133.90534754054067</v>
      </c>
      <c r="AK23" s="61">
        <v>73.23323382441491</v>
      </c>
      <c r="AL23" s="66">
        <v>88.507512166730137</v>
      </c>
      <c r="AM23" s="61">
        <v>155.55755669142073</v>
      </c>
      <c r="AS23" s="121"/>
      <c r="BA23" s="42"/>
      <c r="BB23" s="42"/>
    </row>
    <row r="24" spans="1:54" ht="15.75" x14ac:dyDescent="0.25">
      <c r="A24" s="25">
        <v>16</v>
      </c>
      <c r="B24" s="69">
        <v>152.51</v>
      </c>
      <c r="C24" s="51">
        <f t="shared" si="0"/>
        <v>52.744085192007717</v>
      </c>
      <c r="D24" s="52">
        <f t="shared" si="1"/>
        <v>125.12187492642194</v>
      </c>
      <c r="E24" s="59">
        <f t="shared" si="2"/>
        <v>-25.355960118429692</v>
      </c>
      <c r="F24" s="68">
        <v>226.64</v>
      </c>
      <c r="G24" s="52">
        <f t="shared" si="3"/>
        <v>127.6450203295776</v>
      </c>
      <c r="H24" s="52">
        <f t="shared" si="4"/>
        <v>89.942440550336599</v>
      </c>
      <c r="I24" s="53">
        <f t="shared" si="5"/>
        <v>9.052539120085779</v>
      </c>
      <c r="J24" s="58">
        <v>0</v>
      </c>
      <c r="K24" s="81">
        <v>32.46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32.46</v>
      </c>
      <c r="R24" s="91">
        <v>2.2000000000000002</v>
      </c>
      <c r="S24" s="84">
        <v>0</v>
      </c>
      <c r="T24" s="84">
        <v>0</v>
      </c>
      <c r="U24" s="84">
        <v>27.48</v>
      </c>
      <c r="V24" s="84">
        <v>0</v>
      </c>
      <c r="W24" s="84">
        <v>0</v>
      </c>
      <c r="X24" s="94">
        <f t="shared" si="10"/>
        <v>2.2000000000000002</v>
      </c>
      <c r="Y24" s="95">
        <f t="shared" si="11"/>
        <v>27.48</v>
      </c>
      <c r="Z24" s="91">
        <v>5.8</v>
      </c>
      <c r="AA24" s="84">
        <v>0</v>
      </c>
      <c r="AB24" s="84">
        <v>0</v>
      </c>
      <c r="AC24" s="84">
        <v>26.39</v>
      </c>
      <c r="AD24" s="96">
        <f t="shared" si="12"/>
        <v>5.8</v>
      </c>
      <c r="AE24" s="52">
        <f t="shared" si="13"/>
        <v>26.39</v>
      </c>
      <c r="AF24" s="118">
        <f>'[1]Exploitation '!AV6501</f>
        <v>0.14151451612903199</v>
      </c>
      <c r="AG24" s="117">
        <f>'[1]Exploitation '!AW6501</f>
        <v>0.42775094086021498</v>
      </c>
      <c r="AH24" s="54">
        <f t="shared" si="6"/>
        <v>8.9110246039567471</v>
      </c>
      <c r="AI24" s="63">
        <f t="shared" si="7"/>
        <v>6.6762889407100943</v>
      </c>
      <c r="AJ24" s="64">
        <v>133.4450203295776</v>
      </c>
      <c r="AK24" s="61">
        <v>79.134085192007717</v>
      </c>
      <c r="AL24" s="66">
        <v>92.142440550336602</v>
      </c>
      <c r="AM24" s="61">
        <v>152.60187492642194</v>
      </c>
      <c r="AS24" s="121"/>
      <c r="BA24" s="42"/>
      <c r="BB24" s="42"/>
    </row>
    <row r="25" spans="1:54" ht="15.75" x14ac:dyDescent="0.25">
      <c r="A25" s="25">
        <v>17</v>
      </c>
      <c r="B25" s="69">
        <v>154.49</v>
      </c>
      <c r="C25" s="51">
        <f t="shared" si="0"/>
        <v>57.332727743259412</v>
      </c>
      <c r="D25" s="52">
        <f t="shared" si="1"/>
        <v>122.53339790333095</v>
      </c>
      <c r="E25" s="59">
        <f t="shared" si="2"/>
        <v>-25.376125646590374</v>
      </c>
      <c r="F25" s="68">
        <v>202.71</v>
      </c>
      <c r="G25" s="52">
        <f t="shared" si="3"/>
        <v>145.84630105576798</v>
      </c>
      <c r="H25" s="52">
        <f t="shared" si="4"/>
        <v>48.896428430631964</v>
      </c>
      <c r="I25" s="53">
        <f t="shared" si="5"/>
        <v>7.9672705136000523</v>
      </c>
      <c r="J25" s="58">
        <v>0</v>
      </c>
      <c r="K25" s="81">
        <v>32.53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32.53</v>
      </c>
      <c r="R25" s="91">
        <v>1.67</v>
      </c>
      <c r="S25" s="84">
        <v>0</v>
      </c>
      <c r="T25" s="84">
        <v>0</v>
      </c>
      <c r="U25" s="84">
        <v>27.15</v>
      </c>
      <c r="V25" s="84">
        <v>0</v>
      </c>
      <c r="W25" s="84">
        <v>0</v>
      </c>
      <c r="X25" s="94">
        <f t="shared" si="10"/>
        <v>1.67</v>
      </c>
      <c r="Y25" s="95">
        <f t="shared" si="11"/>
        <v>27.15</v>
      </c>
      <c r="Z25" s="91">
        <v>1.7</v>
      </c>
      <c r="AA25" s="84">
        <v>0</v>
      </c>
      <c r="AB25" s="84">
        <v>0</v>
      </c>
      <c r="AC25" s="84">
        <v>26.45</v>
      </c>
      <c r="AD25" s="96">
        <f t="shared" si="12"/>
        <v>1.7</v>
      </c>
      <c r="AE25" s="52">
        <f t="shared" si="13"/>
        <v>26.45</v>
      </c>
      <c r="AF25" s="118">
        <f>'[1]Exploitation '!AV6502</f>
        <v>0.14151451612903199</v>
      </c>
      <c r="AG25" s="117">
        <f>'[1]Exploitation '!AW6502</f>
        <v>0.42775094086021498</v>
      </c>
      <c r="AH25" s="54">
        <f t="shared" si="6"/>
        <v>7.8257559974710205</v>
      </c>
      <c r="AI25" s="63">
        <f t="shared" si="7"/>
        <v>6.7261234125494127</v>
      </c>
      <c r="AJ25" s="64">
        <v>147.54630105576797</v>
      </c>
      <c r="AK25" s="61">
        <v>83.782727743259414</v>
      </c>
      <c r="AL25" s="66">
        <v>50.566428430631966</v>
      </c>
      <c r="AM25" s="61">
        <v>149.68339790333096</v>
      </c>
      <c r="AS25" s="121"/>
      <c r="BA25" s="42"/>
      <c r="BB25" s="42"/>
    </row>
    <row r="26" spans="1:54" ht="15.75" x14ac:dyDescent="0.25">
      <c r="A26" s="25">
        <v>18</v>
      </c>
      <c r="B26" s="69">
        <v>152.19</v>
      </c>
      <c r="C26" s="51">
        <f t="shared" si="0"/>
        <v>57.810339629675425</v>
      </c>
      <c r="D26" s="52">
        <f t="shared" si="1"/>
        <v>119.7873791722989</v>
      </c>
      <c r="E26" s="59">
        <f t="shared" si="2"/>
        <v>-25.407718801974319</v>
      </c>
      <c r="F26" s="68">
        <v>258.16000000000003</v>
      </c>
      <c r="G26" s="52">
        <f t="shared" si="3"/>
        <v>157.21034806089344</v>
      </c>
      <c r="H26" s="52">
        <f t="shared" si="4"/>
        <v>91.003360308015203</v>
      </c>
      <c r="I26" s="53">
        <f t="shared" si="5"/>
        <v>9.9462916310913805</v>
      </c>
      <c r="J26" s="58">
        <v>0</v>
      </c>
      <c r="K26" s="81">
        <v>32.5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32.5</v>
      </c>
      <c r="R26" s="91">
        <v>0</v>
      </c>
      <c r="S26" s="84">
        <v>0</v>
      </c>
      <c r="T26" s="84">
        <v>0</v>
      </c>
      <c r="U26" s="84">
        <v>27.4</v>
      </c>
      <c r="V26" s="84">
        <v>0</v>
      </c>
      <c r="W26" s="84">
        <v>0</v>
      </c>
      <c r="X26" s="94">
        <f t="shared" si="10"/>
        <v>0</v>
      </c>
      <c r="Y26" s="95">
        <f t="shared" si="11"/>
        <v>27.4</v>
      </c>
      <c r="Z26" s="91">
        <v>0</v>
      </c>
      <c r="AA26" s="84">
        <v>0</v>
      </c>
      <c r="AB26" s="84">
        <v>0</v>
      </c>
      <c r="AC26" s="84">
        <v>26.33</v>
      </c>
      <c r="AD26" s="96">
        <f t="shared" si="12"/>
        <v>0</v>
      </c>
      <c r="AE26" s="52">
        <f t="shared" si="13"/>
        <v>26.33</v>
      </c>
      <c r="AF26" s="118">
        <f>'[1]Exploitation '!AV6503</f>
        <v>0.14151451612903199</v>
      </c>
      <c r="AG26" s="117">
        <f>'[1]Exploitation '!AW6503</f>
        <v>0.42775094086021498</v>
      </c>
      <c r="AH26" s="54">
        <f t="shared" si="6"/>
        <v>9.8047771149623486</v>
      </c>
      <c r="AI26" s="63">
        <f t="shared" si="7"/>
        <v>6.6645302571654668</v>
      </c>
      <c r="AJ26" s="64">
        <v>157.21034806089344</v>
      </c>
      <c r="AK26" s="61">
        <v>84.140339629675424</v>
      </c>
      <c r="AL26" s="128">
        <v>91.003360308015203</v>
      </c>
      <c r="AM26" s="61">
        <v>147.1873791722989</v>
      </c>
      <c r="AS26" s="121"/>
      <c r="BA26" s="42"/>
      <c r="BB26" s="42"/>
    </row>
    <row r="27" spans="1:54" ht="15.75" x14ac:dyDescent="0.25">
      <c r="A27" s="25">
        <v>19</v>
      </c>
      <c r="B27" s="69">
        <v>155.35000000000002</v>
      </c>
      <c r="C27" s="51">
        <f t="shared" si="0"/>
        <v>59.960868223694163</v>
      </c>
      <c r="D27" s="52">
        <f t="shared" si="1"/>
        <v>119.80133785422181</v>
      </c>
      <c r="E27" s="59">
        <f t="shared" si="2"/>
        <v>-24.41220607791594</v>
      </c>
      <c r="F27" s="68">
        <v>277.38</v>
      </c>
      <c r="G27" s="52">
        <f t="shared" si="3"/>
        <v>162.48539806625647</v>
      </c>
      <c r="H27" s="52">
        <f t="shared" si="4"/>
        <v>104.21795547903153</v>
      </c>
      <c r="I27" s="53">
        <f t="shared" si="5"/>
        <v>10.676646454712024</v>
      </c>
      <c r="J27" s="58">
        <v>0</v>
      </c>
      <c r="K27" s="81">
        <v>31.57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31.57</v>
      </c>
      <c r="R27" s="91">
        <v>0</v>
      </c>
      <c r="S27" s="84">
        <v>0</v>
      </c>
      <c r="T27" s="84">
        <v>0</v>
      </c>
      <c r="U27" s="84">
        <v>27.67</v>
      </c>
      <c r="V27" s="84">
        <v>0</v>
      </c>
      <c r="W27" s="84">
        <v>0</v>
      </c>
      <c r="X27" s="94">
        <f t="shared" si="10"/>
        <v>0</v>
      </c>
      <c r="Y27" s="95">
        <f t="shared" si="11"/>
        <v>27.67</v>
      </c>
      <c r="Z27" s="91">
        <v>0</v>
      </c>
      <c r="AA27" s="84">
        <v>0</v>
      </c>
      <c r="AB27" s="84">
        <v>0</v>
      </c>
      <c r="AC27" s="84">
        <v>26.17</v>
      </c>
      <c r="AD27" s="96">
        <f t="shared" si="12"/>
        <v>0</v>
      </c>
      <c r="AE27" s="52">
        <f t="shared" si="13"/>
        <v>26.17</v>
      </c>
      <c r="AF27" s="118">
        <f>'[1]Exploitation '!AV6504</f>
        <v>0.14151451612903199</v>
      </c>
      <c r="AG27" s="117">
        <f>'[1]Exploitation '!AW6504</f>
        <v>0.42775094086021498</v>
      </c>
      <c r="AH27" s="54">
        <f t="shared" si="6"/>
        <v>10.535131938582992</v>
      </c>
      <c r="AI27" s="63">
        <f t="shared" si="7"/>
        <v>6.7300429812238463</v>
      </c>
      <c r="AJ27" s="64">
        <v>162.48539806625647</v>
      </c>
      <c r="AK27" s="61">
        <v>86.130868223694165</v>
      </c>
      <c r="AL27" s="128">
        <v>104.21795547903153</v>
      </c>
      <c r="AM27" s="61">
        <v>147.47133785422182</v>
      </c>
      <c r="AS27" s="121"/>
      <c r="BA27" s="42"/>
      <c r="BB27" s="42"/>
    </row>
    <row r="28" spans="1:54" ht="15.75" x14ac:dyDescent="0.25">
      <c r="A28" s="25">
        <v>20</v>
      </c>
      <c r="B28" s="69">
        <v>149.74</v>
      </c>
      <c r="C28" s="51">
        <f t="shared" si="0"/>
        <v>59.25079336149156</v>
      </c>
      <c r="D28" s="52">
        <f t="shared" si="1"/>
        <v>116.23027712224304</v>
      </c>
      <c r="E28" s="59">
        <f t="shared" si="2"/>
        <v>-25.741070483734617</v>
      </c>
      <c r="F28" s="68">
        <v>272.32</v>
      </c>
      <c r="G28" s="52">
        <f t="shared" si="3"/>
        <v>157.27252632083898</v>
      </c>
      <c r="H28" s="52">
        <f t="shared" si="4"/>
        <v>104.56310593257469</v>
      </c>
      <c r="I28" s="53">
        <f t="shared" si="5"/>
        <v>10.48436774658634</v>
      </c>
      <c r="J28" s="58">
        <v>0</v>
      </c>
      <c r="K28" s="81">
        <v>32.76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32.76</v>
      </c>
      <c r="R28" s="91">
        <v>0</v>
      </c>
      <c r="S28" s="84">
        <v>0</v>
      </c>
      <c r="T28" s="84">
        <v>0</v>
      </c>
      <c r="U28" s="84">
        <v>27.83</v>
      </c>
      <c r="V28" s="84">
        <v>0</v>
      </c>
      <c r="W28" s="84">
        <v>0</v>
      </c>
      <c r="X28" s="94">
        <f t="shared" si="10"/>
        <v>0</v>
      </c>
      <c r="Y28" s="95">
        <f t="shared" si="11"/>
        <v>27.83</v>
      </c>
      <c r="Z28" s="91">
        <v>0</v>
      </c>
      <c r="AA28" s="84">
        <v>0</v>
      </c>
      <c r="AB28" s="84">
        <v>0</v>
      </c>
      <c r="AC28" s="84">
        <v>25.47</v>
      </c>
      <c r="AD28" s="96">
        <f t="shared" si="12"/>
        <v>0</v>
      </c>
      <c r="AE28" s="52">
        <f t="shared" si="13"/>
        <v>25.47</v>
      </c>
      <c r="AF28" s="118">
        <f>'[1]Exploitation '!AV6505</f>
        <v>0.14151451612903199</v>
      </c>
      <c r="AG28" s="117">
        <f>'[1]Exploitation '!AW6505</f>
        <v>0.42775094086021498</v>
      </c>
      <c r="AH28" s="54">
        <f t="shared" si="6"/>
        <v>10.342853230457308</v>
      </c>
      <c r="AI28" s="63">
        <f t="shared" si="7"/>
        <v>6.5911785754051664</v>
      </c>
      <c r="AJ28" s="64">
        <v>157.27252632083898</v>
      </c>
      <c r="AK28" s="61">
        <v>84.720793361491559</v>
      </c>
      <c r="AL28" s="128">
        <v>104.56310593257469</v>
      </c>
      <c r="AM28" s="61">
        <v>144.06027712224304</v>
      </c>
      <c r="AS28" s="121"/>
      <c r="BA28" s="42"/>
      <c r="BB28" s="42"/>
    </row>
    <row r="29" spans="1:54" ht="15.75" x14ac:dyDescent="0.25">
      <c r="A29" s="25">
        <v>21</v>
      </c>
      <c r="B29" s="69">
        <v>151.19</v>
      </c>
      <c r="C29" s="51">
        <f t="shared" si="0"/>
        <v>57.152270284381189</v>
      </c>
      <c r="D29" s="52">
        <f t="shared" si="1"/>
        <v>119.63224662886212</v>
      </c>
      <c r="E29" s="59">
        <f t="shared" si="2"/>
        <v>-25.594516913243346</v>
      </c>
      <c r="F29" s="68">
        <v>273.27</v>
      </c>
      <c r="G29" s="52">
        <f t="shared" si="3"/>
        <v>157.51318627762271</v>
      </c>
      <c r="H29" s="52">
        <f t="shared" si="4"/>
        <v>105.23634622198634</v>
      </c>
      <c r="I29" s="53">
        <f t="shared" si="5"/>
        <v>10.520467500390989</v>
      </c>
      <c r="J29" s="58">
        <v>0</v>
      </c>
      <c r="K29" s="81">
        <v>32.67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32.67</v>
      </c>
      <c r="R29" s="91">
        <v>0</v>
      </c>
      <c r="S29" s="84">
        <v>0</v>
      </c>
      <c r="T29" s="84">
        <v>0</v>
      </c>
      <c r="U29" s="84">
        <v>27.7</v>
      </c>
      <c r="V29" s="84">
        <v>0</v>
      </c>
      <c r="W29" s="84">
        <v>0</v>
      </c>
      <c r="X29" s="94">
        <f t="shared" si="10"/>
        <v>0</v>
      </c>
      <c r="Y29" s="95">
        <f t="shared" si="11"/>
        <v>27.7</v>
      </c>
      <c r="Z29" s="91">
        <v>0</v>
      </c>
      <c r="AA29" s="84">
        <v>0</v>
      </c>
      <c r="AB29" s="84">
        <v>0</v>
      </c>
      <c r="AC29" s="84">
        <v>26.26</v>
      </c>
      <c r="AD29" s="96">
        <f t="shared" si="12"/>
        <v>0</v>
      </c>
      <c r="AE29" s="52">
        <f t="shared" si="13"/>
        <v>26.26</v>
      </c>
      <c r="AF29" s="118">
        <f>'[1]Exploitation '!AV6506</f>
        <v>0.14151451612903199</v>
      </c>
      <c r="AG29" s="117">
        <f>'[1]Exploitation '!AW6506</f>
        <v>0.42775094086021498</v>
      </c>
      <c r="AH29" s="54">
        <f t="shared" si="6"/>
        <v>10.378952984261957</v>
      </c>
      <c r="AI29" s="63">
        <f t="shared" si="7"/>
        <v>6.6477321458964411</v>
      </c>
      <c r="AJ29" s="64">
        <v>157.51318627762271</v>
      </c>
      <c r="AK29" s="61">
        <v>83.412270284381194</v>
      </c>
      <c r="AL29" s="128">
        <v>105.23634622198634</v>
      </c>
      <c r="AM29" s="61">
        <v>147.33224662886212</v>
      </c>
      <c r="AS29" s="121"/>
      <c r="BA29" s="42"/>
      <c r="BB29" s="42"/>
    </row>
    <row r="30" spans="1:54" ht="15.75" x14ac:dyDescent="0.25">
      <c r="A30" s="25">
        <v>22</v>
      </c>
      <c r="B30" s="69">
        <v>141.74</v>
      </c>
      <c r="C30" s="51">
        <f t="shared" si="0"/>
        <v>53.427897722053736</v>
      </c>
      <c r="D30" s="52">
        <f t="shared" si="1"/>
        <v>114.40798607292385</v>
      </c>
      <c r="E30" s="59">
        <f t="shared" si="2"/>
        <v>-26.095883794977588</v>
      </c>
      <c r="F30" s="68">
        <v>267.73</v>
      </c>
      <c r="G30" s="52">
        <f t="shared" si="3"/>
        <v>154.3674193939996</v>
      </c>
      <c r="H30" s="52">
        <f t="shared" si="4"/>
        <v>103.05263164527483</v>
      </c>
      <c r="I30" s="53">
        <f t="shared" si="5"/>
        <v>10.309948960725617</v>
      </c>
      <c r="J30" s="58">
        <v>0</v>
      </c>
      <c r="K30" s="81">
        <v>32.89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32.89</v>
      </c>
      <c r="R30" s="91">
        <v>0</v>
      </c>
      <c r="S30" s="84">
        <v>0</v>
      </c>
      <c r="T30" s="84">
        <v>0</v>
      </c>
      <c r="U30" s="84">
        <v>27.79</v>
      </c>
      <c r="V30" s="84">
        <v>0</v>
      </c>
      <c r="W30" s="84">
        <v>0</v>
      </c>
      <c r="X30" s="94">
        <f t="shared" si="10"/>
        <v>0</v>
      </c>
      <c r="Y30" s="95">
        <f t="shared" si="11"/>
        <v>27.79</v>
      </c>
      <c r="Z30" s="91">
        <v>0</v>
      </c>
      <c r="AA30" s="84">
        <v>0</v>
      </c>
      <c r="AB30" s="84">
        <v>0</v>
      </c>
      <c r="AC30" s="84">
        <v>25.35</v>
      </c>
      <c r="AD30" s="96">
        <f t="shared" si="12"/>
        <v>0</v>
      </c>
      <c r="AE30" s="52">
        <f t="shared" si="13"/>
        <v>25.35</v>
      </c>
      <c r="AF30" s="118">
        <f>'[1]Exploitation '!AV6507</f>
        <v>0.14151451612903199</v>
      </c>
      <c r="AG30" s="117">
        <f>'[1]Exploitation '!AW6507</f>
        <v>0.42775094086021498</v>
      </c>
      <c r="AH30" s="54">
        <f t="shared" si="6"/>
        <v>10.168434444596585</v>
      </c>
      <c r="AI30" s="63">
        <f t="shared" si="7"/>
        <v>6.3663652641621979</v>
      </c>
      <c r="AJ30" s="64">
        <v>154.3674193939996</v>
      </c>
      <c r="AK30" s="61">
        <v>78.777897722053737</v>
      </c>
      <c r="AL30" s="128">
        <v>103.05263164527483</v>
      </c>
      <c r="AM30" s="61">
        <v>142.19798607292384</v>
      </c>
      <c r="AS30" s="121"/>
      <c r="BA30" s="42"/>
      <c r="BB30" s="42"/>
    </row>
    <row r="31" spans="1:54" ht="15.75" x14ac:dyDescent="0.25">
      <c r="A31" s="25">
        <v>23</v>
      </c>
      <c r="B31" s="69">
        <v>142.01999999999998</v>
      </c>
      <c r="C31" s="51">
        <f t="shared" si="0"/>
        <v>47.682194766248458</v>
      </c>
      <c r="D31" s="52">
        <f t="shared" si="1"/>
        <v>115.8508369032957</v>
      </c>
      <c r="E31" s="59">
        <f t="shared" si="2"/>
        <v>-21.513031669544148</v>
      </c>
      <c r="F31" s="68">
        <v>260.07</v>
      </c>
      <c r="G31" s="52">
        <f t="shared" si="3"/>
        <v>150.65371396198836</v>
      </c>
      <c r="H31" s="52">
        <f t="shared" si="4"/>
        <v>99.397414955583329</v>
      </c>
      <c r="I31" s="53">
        <f t="shared" si="5"/>
        <v>10.018871082428287</v>
      </c>
      <c r="J31" s="58">
        <v>0</v>
      </c>
      <c r="K31" s="81">
        <v>28.21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28.21</v>
      </c>
      <c r="R31" s="91">
        <v>0</v>
      </c>
      <c r="S31" s="84">
        <v>0</v>
      </c>
      <c r="T31" s="84">
        <v>0</v>
      </c>
      <c r="U31" s="84">
        <v>27.74</v>
      </c>
      <c r="V31" s="84">
        <v>0</v>
      </c>
      <c r="W31" s="84">
        <v>0</v>
      </c>
      <c r="X31" s="94">
        <f t="shared" si="10"/>
        <v>0</v>
      </c>
      <c r="Y31" s="95">
        <f t="shared" si="11"/>
        <v>27.74</v>
      </c>
      <c r="Z31" s="91">
        <v>0</v>
      </c>
      <c r="AA31" s="84">
        <v>0</v>
      </c>
      <c r="AB31" s="84">
        <v>0</v>
      </c>
      <c r="AC31" s="84">
        <v>26.33</v>
      </c>
      <c r="AD31" s="96">
        <f t="shared" si="12"/>
        <v>0</v>
      </c>
      <c r="AE31" s="52">
        <f t="shared" si="13"/>
        <v>26.33</v>
      </c>
      <c r="AF31" s="118">
        <f>'[1]Exploitation '!AV6508</f>
        <v>0.14151451612903199</v>
      </c>
      <c r="AG31" s="117">
        <f>'[1]Exploitation '!AW6508</f>
        <v>0.42775094086021498</v>
      </c>
      <c r="AH31" s="54">
        <f t="shared" si="6"/>
        <v>9.8773565662992553</v>
      </c>
      <c r="AI31" s="63">
        <f t="shared" si="7"/>
        <v>6.2692173895956387</v>
      </c>
      <c r="AJ31" s="64">
        <v>150.65371396198836</v>
      </c>
      <c r="AK31" s="61">
        <v>74.012194766248456</v>
      </c>
      <c r="AL31" s="128">
        <v>99.397414955583329</v>
      </c>
      <c r="AM31" s="61">
        <v>143.5908369032957</v>
      </c>
      <c r="AS31" s="121"/>
      <c r="BA31" s="42"/>
      <c r="BB31" s="42"/>
    </row>
    <row r="32" spans="1:54" ht="16.5" thickBot="1" x14ac:dyDescent="0.3">
      <c r="A32" s="26">
        <v>24</v>
      </c>
      <c r="B32" s="70">
        <v>132.85</v>
      </c>
      <c r="C32" s="55">
        <f t="shared" si="0"/>
        <v>41.996421356288081</v>
      </c>
      <c r="D32" s="52">
        <f t="shared" si="1"/>
        <v>116.9217541281929</v>
      </c>
      <c r="E32" s="59">
        <f t="shared" si="2"/>
        <v>-26.068175484480996</v>
      </c>
      <c r="F32" s="71">
        <v>253</v>
      </c>
      <c r="G32" s="56">
        <f t="shared" si="3"/>
        <v>150.20914703093885</v>
      </c>
      <c r="H32" s="52">
        <f t="shared" si="4"/>
        <v>93.040639814273533</v>
      </c>
      <c r="I32" s="53">
        <f t="shared" si="5"/>
        <v>9.7502131547876125</v>
      </c>
      <c r="J32" s="58">
        <v>0</v>
      </c>
      <c r="K32" s="81">
        <v>32.64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32.64</v>
      </c>
      <c r="R32" s="91">
        <v>0</v>
      </c>
      <c r="S32" s="84">
        <v>0</v>
      </c>
      <c r="T32" s="84">
        <v>0</v>
      </c>
      <c r="U32" s="84">
        <v>27.75</v>
      </c>
      <c r="V32" s="84">
        <v>0</v>
      </c>
      <c r="W32" s="84">
        <v>0</v>
      </c>
      <c r="X32" s="94">
        <f t="shared" si="10"/>
        <v>0</v>
      </c>
      <c r="Y32" s="95">
        <f t="shared" si="11"/>
        <v>27.75</v>
      </c>
      <c r="Z32" s="92">
        <v>0</v>
      </c>
      <c r="AA32" s="93">
        <v>0</v>
      </c>
      <c r="AB32" s="93">
        <v>0</v>
      </c>
      <c r="AC32" s="93">
        <v>26.59</v>
      </c>
      <c r="AD32" s="96">
        <f t="shared" si="12"/>
        <v>0</v>
      </c>
      <c r="AE32" s="52">
        <f t="shared" si="13"/>
        <v>26.59</v>
      </c>
      <c r="AF32" s="118">
        <f>'[1]Exploitation '!AV6509</f>
        <v>0.14151451612903199</v>
      </c>
      <c r="AG32" s="117">
        <f>'[1]Exploitation '!AW6509</f>
        <v>0.42775094086021498</v>
      </c>
      <c r="AH32" s="54">
        <f t="shared" si="6"/>
        <v>9.6086986386585806</v>
      </c>
      <c r="AI32" s="63">
        <f t="shared" si="7"/>
        <v>6.1440735746587904</v>
      </c>
      <c r="AJ32" s="65">
        <v>150.20914703093885</v>
      </c>
      <c r="AK32" s="62">
        <v>68.586421356288085</v>
      </c>
      <c r="AL32" s="129">
        <v>93.040639814273533</v>
      </c>
      <c r="AM32" s="62">
        <v>144.6717541281929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155.35000000000002</v>
      </c>
      <c r="C33" s="40">
        <f t="shared" ref="C33:AE33" si="14">MAX(C9:C32)</f>
        <v>59.960868223694163</v>
      </c>
      <c r="D33" s="40">
        <f t="shared" si="14"/>
        <v>128.09755669142072</v>
      </c>
      <c r="E33" s="40">
        <f t="shared" si="14"/>
        <v>-21.513031669544148</v>
      </c>
      <c r="F33" s="40">
        <f t="shared" si="14"/>
        <v>277.38</v>
      </c>
      <c r="G33" s="40">
        <f t="shared" si="14"/>
        <v>162.48539806625647</v>
      </c>
      <c r="H33" s="40">
        <f t="shared" si="14"/>
        <v>105.23634622198634</v>
      </c>
      <c r="I33" s="40">
        <f t="shared" si="14"/>
        <v>10.676646454712024</v>
      </c>
      <c r="J33" s="40">
        <f t="shared" si="14"/>
        <v>0</v>
      </c>
      <c r="K33" s="40">
        <f t="shared" si="14"/>
        <v>33.68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33.68</v>
      </c>
      <c r="R33" s="40">
        <f t="shared" si="14"/>
        <v>36.200000000000003</v>
      </c>
      <c r="S33" s="40">
        <f t="shared" si="14"/>
        <v>0</v>
      </c>
      <c r="T33" s="40">
        <f t="shared" si="14"/>
        <v>0</v>
      </c>
      <c r="U33" s="40">
        <f t="shared" si="14"/>
        <v>27.99</v>
      </c>
      <c r="V33" s="40">
        <f t="shared" si="14"/>
        <v>0</v>
      </c>
      <c r="W33" s="40">
        <f t="shared" si="14"/>
        <v>0</v>
      </c>
      <c r="X33" s="40">
        <f t="shared" si="14"/>
        <v>36.200000000000003</v>
      </c>
      <c r="Y33" s="40">
        <f t="shared" si="14"/>
        <v>27.99</v>
      </c>
      <c r="Z33" s="40"/>
      <c r="AA33" s="40"/>
      <c r="AB33" s="40"/>
      <c r="AC33" s="40"/>
      <c r="AD33" s="40">
        <f t="shared" si="14"/>
        <v>19.3</v>
      </c>
      <c r="AE33" s="40">
        <f t="shared" si="14"/>
        <v>36.590000000000003</v>
      </c>
      <c r="AF33" s="40">
        <f t="shared" ref="AF33:AM33" si="15">MAX(AF9:AF32)</f>
        <v>0.14151451612903199</v>
      </c>
      <c r="AG33" s="40">
        <f t="shared" si="15"/>
        <v>0.42775094086021498</v>
      </c>
      <c r="AH33" s="40">
        <f t="shared" si="15"/>
        <v>10.535131938582992</v>
      </c>
      <c r="AI33" s="40">
        <f t="shared" si="15"/>
        <v>6.7300429812238463</v>
      </c>
      <c r="AJ33" s="40">
        <f t="shared" si="15"/>
        <v>162.48539806625647</v>
      </c>
      <c r="AK33" s="40">
        <f t="shared" si="15"/>
        <v>86.130868223694165</v>
      </c>
      <c r="AL33" s="40">
        <f t="shared" si="15"/>
        <v>105.23634622198634</v>
      </c>
      <c r="AM33" s="130">
        <f t="shared" si="15"/>
        <v>155.55755669142073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129.87122448979588</v>
      </c>
      <c r="C34" s="41">
        <f t="shared" ref="C34:AE34" si="16">AVERAGE(C9:C33,C9:C32)</f>
        <v>40.269092499526948</v>
      </c>
      <c r="D34" s="41">
        <f t="shared" si="16"/>
        <v>115.06346793560303</v>
      </c>
      <c r="E34" s="41">
        <f t="shared" si="16"/>
        <v>-25.23285853215916</v>
      </c>
      <c r="F34" s="41">
        <f t="shared" si="16"/>
        <v>224.78612244897946</v>
      </c>
      <c r="G34" s="41">
        <f t="shared" si="16"/>
        <v>139.18168088460942</v>
      </c>
      <c r="H34" s="41">
        <f t="shared" si="16"/>
        <v>76.517950047564128</v>
      </c>
      <c r="I34" s="41">
        <f t="shared" si="16"/>
        <v>9.107275001356113</v>
      </c>
      <c r="J34" s="41">
        <f t="shared" si="16"/>
        <v>0</v>
      </c>
      <c r="K34" s="41">
        <f t="shared" si="16"/>
        <v>31.852244897959185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31.852244897959185</v>
      </c>
      <c r="R34" s="41">
        <f t="shared" si="16"/>
        <v>8.7555102040816326</v>
      </c>
      <c r="S34" s="41">
        <f t="shared" si="16"/>
        <v>0</v>
      </c>
      <c r="T34" s="41">
        <f t="shared" si="16"/>
        <v>0</v>
      </c>
      <c r="U34" s="41">
        <f t="shared" si="16"/>
        <v>26.830816326530616</v>
      </c>
      <c r="V34" s="41">
        <f t="shared" si="16"/>
        <v>0</v>
      </c>
      <c r="W34" s="41">
        <f t="shared" si="16"/>
        <v>0</v>
      </c>
      <c r="X34" s="41">
        <f t="shared" si="16"/>
        <v>8.7555102040816326</v>
      </c>
      <c r="Y34" s="41">
        <f t="shared" si="16"/>
        <v>26.830816326530616</v>
      </c>
      <c r="Z34" s="41">
        <f>AVERAGE(Z9:Z33,Z9:Z32)</f>
        <v>3.3458333333333332</v>
      </c>
      <c r="AA34" s="41">
        <f>AVERAGE(AA9:AA33,AA9:AA32)</f>
        <v>0</v>
      </c>
      <c r="AB34" s="41">
        <f>AVERAGE(AB9:AB33,AB9:AB32)</f>
        <v>0</v>
      </c>
      <c r="AC34" s="41">
        <f t="shared" si="16"/>
        <v>29.439166666666665</v>
      </c>
      <c r="AD34" s="41">
        <f t="shared" si="16"/>
        <v>3.6714285714285717</v>
      </c>
      <c r="AE34" s="41">
        <f t="shared" si="16"/>
        <v>29.585102040816324</v>
      </c>
      <c r="AF34" s="41">
        <f t="shared" ref="AF34:AM34" si="17">AVERAGE(AF9:AF33,AF9:AF32)</f>
        <v>0.1415145161290319</v>
      </c>
      <c r="AG34" s="41">
        <f t="shared" si="17"/>
        <v>0.42775094086021465</v>
      </c>
      <c r="AH34" s="41">
        <f t="shared" si="17"/>
        <v>8.9657604852270865</v>
      </c>
      <c r="AI34" s="41">
        <f t="shared" si="17"/>
        <v>6.089407375789369</v>
      </c>
      <c r="AJ34" s="41">
        <f t="shared" si="17"/>
        <v>142.45923190501759</v>
      </c>
      <c r="AK34" s="41">
        <f t="shared" si="17"/>
        <v>69.641541479118757</v>
      </c>
      <c r="AL34" s="41">
        <f t="shared" si="17"/>
        <v>84.534684741441694</v>
      </c>
      <c r="AM34" s="131">
        <f t="shared" si="17"/>
        <v>141.88346793560305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754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196.94</v>
      </c>
      <c r="Z38" s="133"/>
      <c r="AA38" s="8" t="s">
        <v>21</v>
      </c>
      <c r="AB38" s="5" t="s">
        <v>23</v>
      </c>
      <c r="AC38" s="30"/>
      <c r="AD38" s="134">
        <v>673.9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90.952699999999993</v>
      </c>
      <c r="AN38" s="135"/>
      <c r="AO38" s="8" t="s">
        <v>21</v>
      </c>
      <c r="AP38" s="5" t="s">
        <v>24</v>
      </c>
      <c r="AQ38" s="133">
        <v>684.2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5279.8</v>
      </c>
      <c r="C39" s="11" t="s">
        <v>21</v>
      </c>
      <c r="D39" s="9" t="s">
        <v>71</v>
      </c>
      <c r="E39" s="10">
        <v>3065</v>
      </c>
      <c r="F39" s="12" t="s">
        <v>21</v>
      </c>
      <c r="G39" s="98"/>
      <c r="H39" s="101" t="s">
        <v>25</v>
      </c>
      <c r="I39" s="102"/>
      <c r="J39" s="103">
        <v>33.68</v>
      </c>
      <c r="K39" s="104" t="s">
        <v>62</v>
      </c>
      <c r="L39" s="105">
        <v>270.416666666688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36.200000000000003</v>
      </c>
      <c r="Z39" s="102" t="s">
        <v>62</v>
      </c>
      <c r="AA39" s="108">
        <v>270.45833333335401</v>
      </c>
      <c r="AB39" s="106" t="s">
        <v>25</v>
      </c>
      <c r="AC39" s="109"/>
      <c r="AD39" s="103">
        <v>29.38</v>
      </c>
      <c r="AE39" s="104" t="s">
        <v>72</v>
      </c>
      <c r="AF39" s="108">
        <v>0.39444444444444443</v>
      </c>
      <c r="AG39" s="106" t="s">
        <v>25</v>
      </c>
      <c r="AH39" s="102"/>
      <c r="AI39" s="103">
        <v>0</v>
      </c>
      <c r="AJ39" s="102" t="s">
        <v>77</v>
      </c>
      <c r="AK39" s="107">
        <v>270.041666666688</v>
      </c>
      <c r="AL39" s="101" t="s">
        <v>25</v>
      </c>
      <c r="AM39" s="102">
        <v>19.3</v>
      </c>
      <c r="AN39" s="103" t="s">
        <v>77</v>
      </c>
      <c r="AO39" s="111">
        <v>270.45833333335401</v>
      </c>
      <c r="AP39" s="106" t="s">
        <v>25</v>
      </c>
      <c r="AQ39" s="102">
        <v>36.590000000000003</v>
      </c>
      <c r="AR39" s="104"/>
      <c r="AS39" s="107">
        <v>270.416666666688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518.14</v>
      </c>
      <c r="F42" s="44" t="s">
        <v>69</v>
      </c>
      <c r="G42" s="47">
        <v>270.791666666688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27.67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26.17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261.29999999999995</v>
      </c>
      <c r="F45" s="83" t="s">
        <v>72</v>
      </c>
      <c r="G45" s="48">
        <v>270.87500000002098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257.76000000000005</v>
      </c>
      <c r="F46" s="80" t="s">
        <v>72</v>
      </c>
      <c r="G46" s="60">
        <v>270.791666666688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 SEP 23 </vt:lpstr>
      <vt:lpstr>'28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2023-09-29T06:19:24Z</dcterms:modified>
</cp:coreProperties>
</file>